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3b30ba33b3c8a63a/Desktop/A@H/"/>
    </mc:Choice>
  </mc:AlternateContent>
  <xr:revisionPtr revIDLastSave="132" documentId="8_{5A5C6031-7E10-4213-9D00-A586C1CD56C1}" xr6:coauthVersionLast="47" xr6:coauthVersionMax="47" xr10:uidLastSave="{F0DDCD32-B9AD-4144-ADA3-53F3C6C5AC1F}"/>
  <bookViews>
    <workbookView xWindow="-108" yWindow="-108" windowWidth="23256" windowHeight="12456" tabRatio="656" xr2:uid="{BF8BBF91-C185-4FE4-97D1-A49B1C065DFE}"/>
  </bookViews>
  <sheets>
    <sheet name="Income" sheetId="1" r:id="rId1"/>
    <sheet name="Household BIlls" sheetId="2" r:id="rId2"/>
    <sheet name="Living Costs" sheetId="3" r:id="rId3"/>
    <sheet name="Finance and Insurance" sheetId="4" r:id="rId4"/>
    <sheet name="Family and Friends" sheetId="5" r:id="rId5"/>
    <sheet name="Travel" sheetId="6" r:id="rId6"/>
    <sheet name="Leisure" sheetId="7" r:id="rId7"/>
    <sheet name="Summary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" i="2" l="1"/>
  <c r="F4" i="1"/>
  <c r="M9" i="7"/>
  <c r="M10" i="7"/>
  <c r="M11" i="7"/>
  <c r="M12" i="7"/>
  <c r="M7" i="7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M4" i="7"/>
  <c r="M5" i="7"/>
  <c r="M6" i="7"/>
  <c r="M14" i="7"/>
  <c r="F4" i="7"/>
  <c r="F5" i="6"/>
  <c r="F6" i="6"/>
  <c r="F7" i="6"/>
  <c r="F8" i="6"/>
  <c r="F9" i="6"/>
  <c r="F10" i="6"/>
  <c r="F11" i="6"/>
  <c r="F12" i="6"/>
  <c r="M4" i="6"/>
  <c r="M5" i="6"/>
  <c r="M6" i="6"/>
  <c r="M7" i="6"/>
  <c r="M9" i="6"/>
  <c r="F4" i="6"/>
  <c r="F5" i="5"/>
  <c r="F6" i="5"/>
  <c r="F7" i="5"/>
  <c r="F8" i="5"/>
  <c r="F9" i="5"/>
  <c r="F10" i="5"/>
  <c r="F12" i="5"/>
  <c r="F13" i="5"/>
  <c r="F14" i="5"/>
  <c r="F15" i="5"/>
  <c r="M4" i="5"/>
  <c r="M5" i="5"/>
  <c r="M7" i="5"/>
  <c r="M8" i="5"/>
  <c r="M9" i="5"/>
  <c r="M10" i="5"/>
  <c r="M12" i="5"/>
  <c r="M14" i="5"/>
  <c r="M16" i="5"/>
  <c r="F4" i="5"/>
  <c r="F5" i="4"/>
  <c r="F6" i="4"/>
  <c r="F7" i="4"/>
  <c r="F8" i="4"/>
  <c r="F10" i="4"/>
  <c r="F11" i="4"/>
  <c r="F12" i="4"/>
  <c r="F14" i="4"/>
  <c r="F15" i="4"/>
  <c r="F16" i="4"/>
  <c r="F17" i="4"/>
  <c r="M4" i="4"/>
  <c r="M5" i="4"/>
  <c r="M6" i="4"/>
  <c r="M7" i="4"/>
  <c r="M8" i="4"/>
  <c r="M10" i="4"/>
  <c r="M11" i="4"/>
  <c r="M13" i="4"/>
  <c r="M15" i="4"/>
  <c r="F4" i="4"/>
  <c r="F5" i="3"/>
  <c r="F6" i="3"/>
  <c r="F7" i="3"/>
  <c r="F9" i="3"/>
  <c r="F10" i="3"/>
  <c r="F11" i="3"/>
  <c r="F13" i="3"/>
  <c r="F14" i="3"/>
  <c r="F15" i="3"/>
  <c r="F16" i="3"/>
  <c r="F17" i="3"/>
  <c r="F18" i="3"/>
  <c r="M4" i="3"/>
  <c r="M5" i="3"/>
  <c r="M6" i="3"/>
  <c r="M7" i="3"/>
  <c r="M8" i="3"/>
  <c r="M9" i="3"/>
  <c r="M11" i="3"/>
  <c r="F4" i="3"/>
  <c r="F5" i="1"/>
  <c r="F6" i="1"/>
  <c r="F8" i="1"/>
  <c r="F9" i="1"/>
  <c r="F10" i="1"/>
  <c r="F11" i="1"/>
  <c r="F12" i="1"/>
  <c r="F13" i="1"/>
  <c r="F14" i="1"/>
  <c r="F15" i="1"/>
  <c r="F16" i="1"/>
  <c r="F17" i="1"/>
  <c r="F18" i="1"/>
  <c r="F19" i="1"/>
  <c r="M4" i="1"/>
  <c r="M5" i="1"/>
  <c r="M6" i="1"/>
  <c r="M7" i="1"/>
  <c r="M9" i="1"/>
  <c r="M10" i="1"/>
  <c r="M11" i="1"/>
  <c r="M12" i="1"/>
  <c r="M14" i="1"/>
  <c r="M7" i="2"/>
  <c r="M8" i="2"/>
  <c r="M10" i="2"/>
  <c r="M11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M13" i="2"/>
  <c r="M5" i="2"/>
  <c r="M13" i="3" l="1"/>
  <c r="B5" i="8" s="1"/>
  <c r="C5" i="8" s="1"/>
  <c r="M16" i="7"/>
  <c r="M18" i="5"/>
  <c r="M15" i="2"/>
  <c r="M17" i="4"/>
  <c r="M11" i="6"/>
  <c r="B9" i="8" l="1"/>
  <c r="C9" i="8" s="1"/>
  <c r="B8" i="8"/>
  <c r="C8" i="8" s="1"/>
  <c r="B7" i="8"/>
  <c r="C7" i="8" s="1"/>
  <c r="B6" i="8"/>
  <c r="C6" i="8" s="1"/>
  <c r="B4" i="8"/>
  <c r="B12" i="8" l="1"/>
  <c r="C12" i="8" s="1"/>
  <c r="C4" i="8"/>
  <c r="M16" i="1" l="1"/>
  <c r="B11" i="8" s="1"/>
  <c r="B14" i="8" l="1"/>
  <c r="C11" i="8"/>
  <c r="C14" i="8" s="1"/>
</calcChain>
</file>

<file path=xl/sharedStrings.xml><?xml version="1.0" encoding="utf-8"?>
<sst xmlns="http://schemas.openxmlformats.org/spreadsheetml/2006/main" count="267" uniqueCount="187">
  <si>
    <t>Income</t>
  </si>
  <si>
    <t>Pay</t>
  </si>
  <si>
    <t>Wages (after tax)</t>
  </si>
  <si>
    <t>Self Employe Income</t>
  </si>
  <si>
    <t>Sick/Maternity Pay</t>
  </si>
  <si>
    <t>Benefits/Tax Credit</t>
  </si>
  <si>
    <t>Universal Credit</t>
  </si>
  <si>
    <t>Jobseekers Allowance</t>
  </si>
  <si>
    <t>Income Support</t>
  </si>
  <si>
    <t>Working Tax Credit</t>
  </si>
  <si>
    <t>Child Tax Credit</t>
  </si>
  <si>
    <t>Child Benefit</t>
  </si>
  <si>
    <t>ESA/Incapacity Benefit</t>
  </si>
  <si>
    <t>DLA/PIP</t>
  </si>
  <si>
    <t>Attendance Allowance</t>
  </si>
  <si>
    <t>Carers Allowance</t>
  </si>
  <si>
    <t>Housing Benefit</t>
  </si>
  <si>
    <t>Maternity Allowance</t>
  </si>
  <si>
    <t>Pensions</t>
  </si>
  <si>
    <t>State Pension</t>
  </si>
  <si>
    <t>Workplace Pension</t>
  </si>
  <si>
    <t>Pension Credit</t>
  </si>
  <si>
    <t>Private Pension/Annuity</t>
  </si>
  <si>
    <t>Other Income</t>
  </si>
  <si>
    <t>Savings and Investments</t>
  </si>
  <si>
    <t>Student Loans/Grants</t>
  </si>
  <si>
    <t>Child Maintenance</t>
  </si>
  <si>
    <t>Board/Rent</t>
  </si>
  <si>
    <t>Other</t>
  </si>
  <si>
    <t>Total</t>
  </si>
  <si>
    <t>Weekly</t>
  </si>
  <si>
    <t>Monthly</t>
  </si>
  <si>
    <t>Household Bills</t>
  </si>
  <si>
    <t>Mortgage and Rent</t>
  </si>
  <si>
    <t>Mortgage Payments</t>
  </si>
  <si>
    <t>Rent Payments</t>
  </si>
  <si>
    <t>Other Property Charges</t>
  </si>
  <si>
    <t>Ground Rent</t>
  </si>
  <si>
    <t>Service Charge</t>
  </si>
  <si>
    <t>Insurances</t>
  </si>
  <si>
    <t>Buildings Insurance</t>
  </si>
  <si>
    <t>Contents Insurance</t>
  </si>
  <si>
    <t>Utilities</t>
  </si>
  <si>
    <t>Council Tax</t>
  </si>
  <si>
    <t>Gas</t>
  </si>
  <si>
    <t>Electricity</t>
  </si>
  <si>
    <t>Other Fuel</t>
  </si>
  <si>
    <t>Water</t>
  </si>
  <si>
    <t>Landline</t>
  </si>
  <si>
    <t>Mobile Phone</t>
  </si>
  <si>
    <t>Broadband</t>
  </si>
  <si>
    <t>TV Licence</t>
  </si>
  <si>
    <t>Digital TV</t>
  </si>
  <si>
    <t>Cleaner/Window Cleaner, etc</t>
  </si>
  <si>
    <t>Home Maintanance</t>
  </si>
  <si>
    <t>Garden Maintanance</t>
  </si>
  <si>
    <t>Boiler Cover</t>
  </si>
  <si>
    <t>Living Costs</t>
  </si>
  <si>
    <t>Food and Drink</t>
  </si>
  <si>
    <t>Grocery Shopping</t>
  </si>
  <si>
    <t>Takeaways</t>
  </si>
  <si>
    <t>Alcohol (at home)</t>
  </si>
  <si>
    <t>Cigarettes and Tobacco</t>
  </si>
  <si>
    <t>Work</t>
  </si>
  <si>
    <t>Lunches/Snacks</t>
  </si>
  <si>
    <t>Takeaway Coffees, etc</t>
  </si>
  <si>
    <t>Union/Professional Fees</t>
  </si>
  <si>
    <t>Clothes and Shoes</t>
  </si>
  <si>
    <t>Childrens Clothes</t>
  </si>
  <si>
    <t>School Uniform</t>
  </si>
  <si>
    <t>Shoes</t>
  </si>
  <si>
    <t>Work Clothes</t>
  </si>
  <si>
    <t>New Clothes</t>
  </si>
  <si>
    <t>Laundry and Dry Cleaning</t>
  </si>
  <si>
    <t>Health and Beauty</t>
  </si>
  <si>
    <t>Hairdressing</t>
  </si>
  <si>
    <t>Beauty and Treatments</t>
  </si>
  <si>
    <t>Toiletries</t>
  </si>
  <si>
    <t>Eye Care</t>
  </si>
  <si>
    <t>Dental Care</t>
  </si>
  <si>
    <t>Prescriptions/Medicines</t>
  </si>
  <si>
    <t>Finance and Insurance</t>
  </si>
  <si>
    <t>Insurance</t>
  </si>
  <si>
    <t>Life Insurance</t>
  </si>
  <si>
    <t>Credit Card Insurance</t>
  </si>
  <si>
    <t>Health Insurance</t>
  </si>
  <si>
    <t>Dental Insurance</t>
  </si>
  <si>
    <t>Other Insurances</t>
  </si>
  <si>
    <t>Banking</t>
  </si>
  <si>
    <t>Overdraft Charges</t>
  </si>
  <si>
    <t>Penalties</t>
  </si>
  <si>
    <t>Account Fees and Charges</t>
  </si>
  <si>
    <t>Loans and Credit</t>
  </si>
  <si>
    <t>Loan Repayments</t>
  </si>
  <si>
    <t>Student Loan Repayments</t>
  </si>
  <si>
    <t>Credit Card Repayments</t>
  </si>
  <si>
    <t>Regular Saving</t>
  </si>
  <si>
    <t>Lump Sum Saving</t>
  </si>
  <si>
    <t>Payments into ISA</t>
  </si>
  <si>
    <t>Investments</t>
  </si>
  <si>
    <t>Future Plans</t>
  </si>
  <si>
    <t>Long Term Care Plan</t>
  </si>
  <si>
    <t>Funeral Plan</t>
  </si>
  <si>
    <t>Financial and Legal Advice</t>
  </si>
  <si>
    <t>Family And Friends</t>
  </si>
  <si>
    <t>Children</t>
  </si>
  <si>
    <t>Childcare</t>
  </si>
  <si>
    <t>Nappies/Baby Items</t>
  </si>
  <si>
    <t>Activities/Clubs</t>
  </si>
  <si>
    <t>Toys/Treats</t>
  </si>
  <si>
    <t>Pocket Money</t>
  </si>
  <si>
    <t>Babysitting</t>
  </si>
  <si>
    <t>School</t>
  </si>
  <si>
    <t>Schhol Fees</t>
  </si>
  <si>
    <t>School Trips</t>
  </si>
  <si>
    <t>School Dinners</t>
  </si>
  <si>
    <t>After School Clubs</t>
  </si>
  <si>
    <t>Support For Family</t>
  </si>
  <si>
    <t>Pets</t>
  </si>
  <si>
    <t>Food</t>
  </si>
  <si>
    <t>Litter</t>
  </si>
  <si>
    <t>Vet Bills</t>
  </si>
  <si>
    <t>Pet Insurance</t>
  </si>
  <si>
    <t>Donations/Sponsorships</t>
  </si>
  <si>
    <t>Loans</t>
  </si>
  <si>
    <t>Travel</t>
  </si>
  <si>
    <t>Car Costs</t>
  </si>
  <si>
    <t>Fuel</t>
  </si>
  <si>
    <t>Breakdown Cover</t>
  </si>
  <si>
    <t>Car Tax</t>
  </si>
  <si>
    <t>Car Insurance</t>
  </si>
  <si>
    <t>Loan Insurance</t>
  </si>
  <si>
    <t>Car Finance/Loan Repayment</t>
  </si>
  <si>
    <t>MOT</t>
  </si>
  <si>
    <t>Maintenance</t>
  </si>
  <si>
    <t>Parking/Tolls</t>
  </si>
  <si>
    <t>Public Transport</t>
  </si>
  <si>
    <t>Bus/Tube/Tram Fares</t>
  </si>
  <si>
    <t>Train Fares</t>
  </si>
  <si>
    <t>Taxi Fares</t>
  </si>
  <si>
    <t>Air Travel</t>
  </si>
  <si>
    <t>Leisure</t>
  </si>
  <si>
    <t>Entertainment</t>
  </si>
  <si>
    <t>Cinema/Theatre Trips</t>
  </si>
  <si>
    <t>Days Out</t>
  </si>
  <si>
    <t>Netflix</t>
  </si>
  <si>
    <t>Amazon Prime</t>
  </si>
  <si>
    <t>Now TV</t>
  </si>
  <si>
    <t>YouTube Premium</t>
  </si>
  <si>
    <t>Other TV Subscriptions</t>
  </si>
  <si>
    <t>Spotify</t>
  </si>
  <si>
    <t>Apple Music</t>
  </si>
  <si>
    <t>Other Music Subscriptions</t>
  </si>
  <si>
    <t>DVDs/BluRays</t>
  </si>
  <si>
    <t>CDs/Records</t>
  </si>
  <si>
    <t>Gaming Subscriptions</t>
  </si>
  <si>
    <t>Games</t>
  </si>
  <si>
    <t>Hobbies</t>
  </si>
  <si>
    <t>Eating Out</t>
  </si>
  <si>
    <t>Going Out For Drinks</t>
  </si>
  <si>
    <t>Sports Activities</t>
  </si>
  <si>
    <t>Gym Membership</t>
  </si>
  <si>
    <t>Lottery/Gambling</t>
  </si>
  <si>
    <t>Newspapers/Magazines</t>
  </si>
  <si>
    <t>Holidays</t>
  </si>
  <si>
    <t>Holiday Insurance</t>
  </si>
  <si>
    <t>Spending Money</t>
  </si>
  <si>
    <t>Yearly</t>
  </si>
  <si>
    <t>Total Monthly</t>
  </si>
  <si>
    <t>Total Yearly</t>
  </si>
  <si>
    <t>Outgoing</t>
  </si>
  <si>
    <t>Left Over/Defecit</t>
  </si>
  <si>
    <t>Monthly Total</t>
  </si>
  <si>
    <t>Mothly Total</t>
  </si>
  <si>
    <t>Finance And Insurance</t>
  </si>
  <si>
    <t>Family and Friends</t>
  </si>
  <si>
    <t>Christmas</t>
  </si>
  <si>
    <t>Birthdays</t>
  </si>
  <si>
    <t>Wedding Expenses</t>
  </si>
  <si>
    <t>Funeral Expenses</t>
  </si>
  <si>
    <t>One Offs</t>
  </si>
  <si>
    <t>Christenimg Expenses</t>
  </si>
  <si>
    <t>Student Children</t>
  </si>
  <si>
    <t xml:space="preserve"> Other Relatives</t>
  </si>
  <si>
    <t>F&amp;F Loan Repayment</t>
  </si>
  <si>
    <t>Store Repayments</t>
  </si>
  <si>
    <t>Private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</si>
</sst>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£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164" fontId="0" fillId="0" borderId="0" xfId="0" applyNumberFormat="1"/>
    <xf numFmtId="4" fontId="0" fillId="0" borderId="0" xfId="0" applyNumberFormat="1"/>
    <xf numFmtId="4" fontId="2" fillId="0" borderId="0" xfId="0" applyNumberFormat="1" applyFont="1"/>
    <xf numFmtId="4" fontId="2" fillId="0" borderId="0" xfId="0" applyNumberFormat="1" applyFont="1" applyAlignment="1">
      <alignment horizontal="right"/>
    </xf>
    <xf numFmtId="0" fontId="0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/>
    <xf numFmtId="4" fontId="2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164" fontId="2" fillId="0" borderId="0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ont="1" applyFill="1"/>
    <xf numFmtId="164" fontId="6" fillId="4" borderId="1" xfId="0" applyNumberFormat="1" applyFont="1" applyFill="1" applyBorder="1"/>
    <xf numFmtId="164" fontId="0" fillId="0" borderId="0" xfId="0" applyNumberFormat="1" applyFont="1" applyFill="1"/>
    <xf numFmtId="164" fontId="0" fillId="0" borderId="0" xfId="0" applyNumberFormat="1" applyFill="1"/>
    <xf numFmtId="0" fontId="0" fillId="0" borderId="0" xfId="0" applyNumberFormat="1" applyFont="1" applyFill="1"/>
    <xf numFmtId="164" fontId="0" fillId="3" borderId="2" xfId="0" applyNumberFormat="1" applyFont="1" applyFill="1" applyBorder="1" applyAlignment="1">
      <alignment horizontal="right"/>
    </xf>
    <xf numFmtId="164" fontId="0" fillId="3" borderId="2" xfId="0" applyNumberFormat="1" applyFont="1" applyFill="1" applyBorder="1"/>
    <xf numFmtId="164" fontId="0" fillId="2" borderId="2" xfId="0" applyNumberFormat="1" applyFont="1" applyFill="1" applyBorder="1" applyAlignment="1">
      <alignment horizontal="right"/>
    </xf>
    <xf numFmtId="164" fontId="0" fillId="2" borderId="2" xfId="0" applyNumberFormat="1" applyFont="1" applyFill="1" applyBorder="1"/>
    <xf numFmtId="164" fontId="5" fillId="4" borderId="2" xfId="0" applyNumberFormat="1" applyFont="1" applyFill="1" applyBorder="1"/>
    <xf numFmtId="164" fontId="2" fillId="2" borderId="2" xfId="0" applyNumberFormat="1" applyFont="1" applyFill="1" applyBorder="1"/>
    <xf numFmtId="164" fontId="6" fillId="4" borderId="2" xfId="0" applyNumberFormat="1" applyFont="1" applyFill="1" applyBorder="1"/>
    <xf numFmtId="0" fontId="1" fillId="2" borderId="2" xfId="0" applyFont="1" applyFill="1" applyBorder="1" applyAlignment="1">
      <alignment horizontal="center"/>
    </xf>
    <xf numFmtId="0" fontId="0" fillId="3" borderId="2" xfId="0" applyFill="1" applyBorder="1"/>
    <xf numFmtId="0" fontId="0" fillId="3" borderId="2" xfId="0" applyFont="1" applyFill="1" applyBorder="1" applyAlignment="1"/>
    <xf numFmtId="0" fontId="0" fillId="3" borderId="2" xfId="0" applyFont="1" applyFill="1" applyBorder="1"/>
    <xf numFmtId="0" fontId="0" fillId="3" borderId="2" xfId="0" applyFill="1" applyBorder="1" applyAlignment="1">
      <alignment horizontal="left"/>
    </xf>
    <xf numFmtId="164" fontId="2" fillId="3" borderId="2" xfId="0" applyNumberFormat="1" applyFont="1" applyFill="1" applyBorder="1" applyAlignment="1">
      <alignment horizontal="right"/>
    </xf>
    <xf numFmtId="164" fontId="0" fillId="3" borderId="2" xfId="0" applyNumberFormat="1" applyFill="1" applyBorder="1"/>
    <xf numFmtId="0" fontId="0" fillId="3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center"/>
    </xf>
    <xf numFmtId="164" fontId="2" fillId="3" borderId="2" xfId="0" applyNumberFormat="1" applyFont="1" applyFill="1" applyBorder="1"/>
    <xf numFmtId="0" fontId="1" fillId="2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1" fillId="2" borderId="2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4" fontId="0" fillId="0" borderId="3" xfId="0" applyNumberFormat="1" applyFont="1" applyFill="1" applyBorder="1" applyAlignment="1">
      <alignment horizontal="right"/>
    </xf>
    <xf numFmtId="164" fontId="0" fillId="0" borderId="5" xfId="0" applyNumberFormat="1" applyFont="1" applyFill="1" applyBorder="1" applyAlignment="1">
      <alignment horizontal="right"/>
    </xf>
    <xf numFmtId="164" fontId="0" fillId="0" borderId="5" xfId="0" applyNumberFormat="1" applyFont="1" applyFill="1" applyBorder="1"/>
    <xf numFmtId="0" fontId="0" fillId="0" borderId="0" xfId="0" applyNumberFormat="1" applyFont="1" applyFill="1" applyBorder="1"/>
    <xf numFmtId="164" fontId="2" fillId="0" borderId="5" xfId="0" applyNumberFormat="1" applyFont="1" applyFill="1" applyBorder="1"/>
    <xf numFmtId="0" fontId="1" fillId="0" borderId="0" xfId="0" applyFont="1" applyAlignment="1">
      <alignment horizontal="center"/>
    </xf>
    <xf numFmtId="164" fontId="0" fillId="0" borderId="0" xfId="0" applyNumberFormat="1" applyFont="1" applyFill="1" applyBorder="1"/>
    <xf numFmtId="164" fontId="2" fillId="0" borderId="3" xfId="0" applyNumberFormat="1" applyFont="1" applyFill="1" applyBorder="1" applyAlignment="1">
      <alignment horizontal="right"/>
    </xf>
    <xf numFmtId="164" fontId="2" fillId="0" borderId="5" xfId="0" applyNumberFormat="1" applyFont="1" applyFill="1" applyBorder="1" applyAlignment="1">
      <alignment horizontal="right"/>
    </xf>
    <xf numFmtId="164" fontId="0" fillId="0" borderId="0" xfId="0" applyNumberFormat="1" applyFill="1" applyBorder="1"/>
    <xf numFmtId="164" fontId="0" fillId="0" borderId="5" xfId="0" applyNumberFormat="1" applyFill="1" applyBorder="1"/>
    <xf numFmtId="164" fontId="5" fillId="0" borderId="5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Current Spending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4AC-4FA4-A049-BFF5926E063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4AC-4FA4-A049-BFF5926E063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4AC-4FA4-A049-BFF5926E063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74AC-4FA4-A049-BFF5926E063A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74AC-4FA4-A049-BFF5926E063A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74AC-4FA4-A049-BFF5926E063A}"/>
              </c:ext>
            </c:extLst>
          </c:dPt>
          <c:cat>
            <c:strRef>
              <c:f>Summary!$A$4:$A$9</c:f>
              <c:strCache>
                <c:ptCount val="6"/>
                <c:pt idx="0">
                  <c:v>Household Bills</c:v>
                </c:pt>
                <c:pt idx="1">
                  <c:v>Living Costs</c:v>
                </c:pt>
                <c:pt idx="2">
                  <c:v>Finance And Insurance</c:v>
                </c:pt>
                <c:pt idx="3">
                  <c:v>Family And Friends</c:v>
                </c:pt>
                <c:pt idx="4">
                  <c:v>Travel</c:v>
                </c:pt>
                <c:pt idx="5">
                  <c:v>Leisure</c:v>
                </c:pt>
              </c:strCache>
            </c:strRef>
          </c:cat>
          <c:val>
            <c:numRef>
              <c:f>Summary!$B$4:$B$9</c:f>
              <c:numCache>
                <c:formatCode>"£"#,##0.00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E2-4B72-81EF-0DEBB539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Income/Outgoing Ratio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7931529100820437"/>
          <c:y val="0.21031468531468533"/>
          <c:w val="0.78222317053025714"/>
          <c:h val="0.515364884459372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Summary!$A$11</c:f>
              <c:strCache>
                <c:ptCount val="1"/>
                <c:pt idx="0">
                  <c:v>Income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Summary!$B$11</c:f>
              <c:numCache>
                <c:formatCode>"£"#,##0.00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A9-435E-BA05-B2CDCD49DC1F}"/>
            </c:ext>
          </c:extLst>
        </c:ser>
        <c:ser>
          <c:idx val="1"/>
          <c:order val="1"/>
          <c:tx>
            <c:strRef>
              <c:f>Summary!$A$12</c:f>
              <c:strCache>
                <c:ptCount val="1"/>
                <c:pt idx="0">
                  <c:v>Outgoing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Summary!$B$12</c:f>
              <c:numCache>
                <c:formatCode>"£"#,##0.00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A9-435E-BA05-B2CDCD49DC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934076224"/>
        <c:axId val="1934075808"/>
      </c:barChart>
      <c:catAx>
        <c:axId val="1934076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075808"/>
        <c:crosses val="autoZero"/>
        <c:auto val="1"/>
        <c:lblAlgn val="ctr"/>
        <c:lblOffset val="100"/>
        <c:noMultiLvlLbl val="0"/>
      </c:catAx>
      <c:valAx>
        <c:axId val="1934075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£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34076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0</xdr:rowOff>
    </xdr:from>
    <xdr:to>
      <xdr:col>0</xdr:col>
      <xdr:colOff>1341121</xdr:colOff>
      <xdr:row>1</xdr:row>
      <xdr:rowOff>177643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F662A98-764A-468C-8F4F-4977B373D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1" y="0"/>
          <a:ext cx="1264920" cy="9015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0</xdr:rowOff>
    </xdr:from>
    <xdr:to>
      <xdr:col>0</xdr:col>
      <xdr:colOff>1493520</xdr:colOff>
      <xdr:row>2</xdr:row>
      <xdr:rowOff>2383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99B0FDE-567F-4688-B6E5-CF219F1DCB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0"/>
          <a:ext cx="1264920" cy="9015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0</xdr:rowOff>
    </xdr:from>
    <xdr:to>
      <xdr:col>0</xdr:col>
      <xdr:colOff>1371600</xdr:colOff>
      <xdr:row>2</xdr:row>
      <xdr:rowOff>2383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CC45D8-77CF-419B-A7FA-D8533FC1D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" y="0"/>
          <a:ext cx="1264920" cy="9015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1379220</xdr:colOff>
      <xdr:row>2</xdr:row>
      <xdr:rowOff>2383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A2753DD-02BB-4CEC-9890-B6A299687C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0"/>
          <a:ext cx="1264920" cy="90154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1546860</xdr:colOff>
      <xdr:row>1</xdr:row>
      <xdr:rowOff>177643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AF3D0F6-5B0B-459F-AD66-CA30E4196F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" y="0"/>
          <a:ext cx="1264920" cy="90154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213360</xdr:colOff>
      <xdr:row>0</xdr:row>
      <xdr:rowOff>0</xdr:rowOff>
    </xdr:from>
    <xdr:to>
      <xdr:col>0</xdr:col>
      <xdr:colOff>1478280</xdr:colOff>
      <xdr:row>2</xdr:row>
      <xdr:rowOff>2383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C1F87A0-5B64-4903-8433-D637D802CA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360" y="0"/>
          <a:ext cx="1264920" cy="90154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137160</xdr:colOff>
      <xdr:row>0</xdr:row>
      <xdr:rowOff>0</xdr:rowOff>
    </xdr:from>
    <xdr:to>
      <xdr:col>0</xdr:col>
      <xdr:colOff>1402080</xdr:colOff>
      <xdr:row>2</xdr:row>
      <xdr:rowOff>2383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4B751AB-EA7F-4426-B451-5A7941A713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160" y="0"/>
          <a:ext cx="1264920" cy="90154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53340</xdr:colOff>
      <xdr:row>0</xdr:row>
      <xdr:rowOff>15240</xdr:rowOff>
    </xdr:from>
    <xdr:to>
      <xdr:col>0</xdr:col>
      <xdr:colOff>1318260</xdr:colOff>
      <xdr:row>2</xdr:row>
      <xdr:rowOff>162403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874C4E8-108E-4E3A-89C9-544B70640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" y="15240"/>
          <a:ext cx="1264920" cy="901543"/>
        </a:xfrm>
        <a:prstGeom prst="rect">
          <a:avLst/>
        </a:prstGeom>
      </xdr:spPr>
    </xdr:pic>
    <xdr:clientData/>
  </xdr:twoCellAnchor>
  <xdr:twoCellAnchor>
    <xdr:from>
      <xdr:col>3</xdr:col>
      <xdr:colOff>160020</xdr:colOff>
      <xdr:row>0</xdr:row>
      <xdr:rowOff>274320</xdr:rowOff>
    </xdr:from>
    <xdr:to>
      <xdr:col>9</xdr:col>
      <xdr:colOff>304800</xdr:colOff>
      <xdr:row>10</xdr:row>
      <xdr:rowOff>181943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64EC74DC-46A7-4046-A097-F6BF7C7C2F5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157480</xdr:colOff>
      <xdr:row>11</xdr:row>
      <xdr:rowOff>83820</xdr:rowOff>
    </xdr:from>
    <xdr:to>
      <xdr:col>9</xdr:col>
      <xdr:colOff>317500</xdr:colOff>
      <xdr:row>23</xdr:row>
      <xdr:rowOff>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F752DA5-BF22-49E1-A0BD-5403BD005E2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E65B14-8DFC-4FCB-9A37-67E723A738FA}">
  <sheetPr>
    <tabColor theme="8" tint="0.79998168889431442"/>
  </sheetPr>
  <dimension ref="A1:M19"/>
  <sheetViews>
    <sheetView showGridLines="0" tabSelected="1" zoomScaleNormal="100" workbookViewId="0">
      <selection activeCell="D22" sqref="D22"/>
    </sheetView>
  </sheetViews>
  <sheetFormatPr defaultRowHeight="14.4" x14ac:dyDescent="0.3"/>
  <cols>
    <col min="1" max="1" width="20.5546875" bestFit="1" customWidth="1"/>
    <col min="3" max="3" width="9" bestFit="1" customWidth="1"/>
    <col min="4" max="4" width="10" bestFit="1" customWidth="1"/>
    <col min="5" max="5" width="1.109375" customWidth="1"/>
    <col min="6" max="6" width="13" bestFit="1" customWidth="1"/>
    <col min="7" max="7" width="1.109375" customWidth="1"/>
    <col min="8" max="8" width="20.88671875" bestFit="1" customWidth="1"/>
    <col min="12" max="12" width="1.109375" customWidth="1"/>
    <col min="13" max="13" width="12.6640625" customWidth="1"/>
  </cols>
  <sheetData>
    <row r="1" spans="1:13" ht="57" customHeight="1" x14ac:dyDescent="0.3">
      <c r="A1" s="12"/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2"/>
      <c r="F2" s="35" t="s">
        <v>172</v>
      </c>
      <c r="I2" s="35" t="s">
        <v>30</v>
      </c>
      <c r="J2" s="35" t="s">
        <v>31</v>
      </c>
      <c r="K2" s="35" t="s">
        <v>167</v>
      </c>
      <c r="M2" s="35" t="s">
        <v>172</v>
      </c>
    </row>
    <row r="3" spans="1:13" x14ac:dyDescent="0.3">
      <c r="A3" s="25" t="s">
        <v>1</v>
      </c>
      <c r="B3" s="35"/>
      <c r="C3" s="35"/>
      <c r="D3" s="35"/>
      <c r="E3" s="12"/>
      <c r="F3" s="35"/>
      <c r="H3" s="25" t="s">
        <v>18</v>
      </c>
      <c r="I3" s="35"/>
      <c r="J3" s="35"/>
      <c r="K3" s="35"/>
      <c r="L3" s="17"/>
      <c r="M3" s="35"/>
    </row>
    <row r="4" spans="1:13" x14ac:dyDescent="0.3">
      <c r="A4" s="26" t="s">
        <v>2</v>
      </c>
      <c r="B4" s="18"/>
      <c r="C4" s="18"/>
      <c r="D4" s="19"/>
      <c r="E4" s="17"/>
      <c r="F4" s="22">
        <f>SUM(IF(B4&gt;=0.01,B4*4.33,IF(C4&gt;=0.01,C4,IF(D4&gt;=0.01,D4/12))))</f>
        <v>0</v>
      </c>
      <c r="H4" s="26" t="s">
        <v>19</v>
      </c>
      <c r="I4" s="18"/>
      <c r="J4" s="18"/>
      <c r="K4" s="19"/>
      <c r="L4" s="17"/>
      <c r="M4" s="22">
        <f>SUM(IF(I4&gt;=0.01,I4*4.33,IF(J4&gt;=0.01,J4,IF(K4&gt;=0.01,K4/12))))</f>
        <v>0</v>
      </c>
    </row>
    <row r="5" spans="1:13" x14ac:dyDescent="0.3">
      <c r="A5" s="26" t="s">
        <v>3</v>
      </c>
      <c r="B5" s="18"/>
      <c r="C5" s="18"/>
      <c r="D5" s="19"/>
      <c r="E5" s="17"/>
      <c r="F5" s="22">
        <f t="shared" ref="F5:F19" si="0">SUM(IF(B5&gt;=0.01,B5*4.33,IF(C5&gt;=0.01,C5,IF(D5&gt;=0.01,D5/12))))</f>
        <v>0</v>
      </c>
      <c r="H5" s="26" t="s">
        <v>20</v>
      </c>
      <c r="I5" s="18"/>
      <c r="J5" s="18"/>
      <c r="K5" s="19"/>
      <c r="L5" s="17"/>
      <c r="M5" s="22">
        <f>SUM(IF(I5&gt;=0.01,I5*4.33,IF(J5&gt;=0.01,J5,IF(K5&gt;=0.01,K5/12))))</f>
        <v>0</v>
      </c>
    </row>
    <row r="6" spans="1:13" x14ac:dyDescent="0.3">
      <c r="A6" s="26" t="s">
        <v>4</v>
      </c>
      <c r="B6" s="18"/>
      <c r="C6" s="18"/>
      <c r="D6" s="19"/>
      <c r="E6" s="17"/>
      <c r="F6" s="22">
        <f t="shared" si="0"/>
        <v>0</v>
      </c>
      <c r="H6" s="26" t="s">
        <v>22</v>
      </c>
      <c r="I6" s="18"/>
      <c r="J6" s="18"/>
      <c r="K6" s="19"/>
      <c r="L6" s="17"/>
      <c r="M6" s="22">
        <f>SUM(IF(I6&gt;=0.01,I6*4.33,IF(J6&gt;=0.01,J6,IF(K6&gt;=0.01,K6/12))))</f>
        <v>0</v>
      </c>
    </row>
    <row r="7" spans="1:13" x14ac:dyDescent="0.3">
      <c r="A7" s="25" t="s">
        <v>5</v>
      </c>
      <c r="B7" s="42"/>
      <c r="C7" s="43"/>
      <c r="D7" s="44"/>
      <c r="E7" s="45"/>
      <c r="F7" s="46"/>
      <c r="H7" s="26" t="s">
        <v>21</v>
      </c>
      <c r="I7" s="18"/>
      <c r="J7" s="18"/>
      <c r="K7" s="19"/>
      <c r="L7" s="17"/>
      <c r="M7" s="22">
        <f>SUM(IF(I7&gt;=0.01,I7*4.33,IF(J7&gt;=0.01,J7,IF(K7&gt;=0.01,K7/12))))</f>
        <v>0</v>
      </c>
    </row>
    <row r="8" spans="1:13" x14ac:dyDescent="0.3">
      <c r="A8" s="26" t="s">
        <v>6</v>
      </c>
      <c r="B8" s="18"/>
      <c r="C8" s="18"/>
      <c r="D8" s="19"/>
      <c r="E8" s="17"/>
      <c r="F8" s="22">
        <f t="shared" si="0"/>
        <v>0</v>
      </c>
      <c r="H8" s="25" t="s">
        <v>23</v>
      </c>
      <c r="I8" s="42"/>
      <c r="J8" s="43"/>
      <c r="K8" s="44"/>
      <c r="L8" s="45"/>
      <c r="M8" s="46"/>
    </row>
    <row r="9" spans="1:13" x14ac:dyDescent="0.3">
      <c r="A9" s="26" t="s">
        <v>7</v>
      </c>
      <c r="B9" s="18"/>
      <c r="C9" s="18"/>
      <c r="D9" s="19"/>
      <c r="E9" s="17"/>
      <c r="F9" s="22">
        <f t="shared" si="0"/>
        <v>0</v>
      </c>
      <c r="H9" s="26" t="s">
        <v>24</v>
      </c>
      <c r="I9" s="18"/>
      <c r="J9" s="18"/>
      <c r="K9" s="19"/>
      <c r="L9" s="17"/>
      <c r="M9" s="22">
        <f>SUM(IF(I9&gt;=0.01,I9*4.33,IF(J9&gt;=0.01,J9,IF(K9&gt;=0.01,K9/12))))</f>
        <v>0</v>
      </c>
    </row>
    <row r="10" spans="1:13" x14ac:dyDescent="0.3">
      <c r="A10" s="26" t="s">
        <v>8</v>
      </c>
      <c r="B10" s="18"/>
      <c r="C10" s="18"/>
      <c r="D10" s="19"/>
      <c r="E10" s="17"/>
      <c r="F10" s="22">
        <f t="shared" si="0"/>
        <v>0</v>
      </c>
      <c r="H10" s="26" t="s">
        <v>25</v>
      </c>
      <c r="I10" s="18"/>
      <c r="J10" s="18"/>
      <c r="K10" s="19"/>
      <c r="L10" s="17"/>
      <c r="M10" s="22">
        <f>SUM(IF(I10&gt;=0.01,I10*4.33,IF(J10&gt;=0.01,J10,IF(K10&gt;=0.01,K10/12))))</f>
        <v>0</v>
      </c>
    </row>
    <row r="11" spans="1:13" x14ac:dyDescent="0.3">
      <c r="A11" s="26" t="s">
        <v>9</v>
      </c>
      <c r="B11" s="18"/>
      <c r="C11" s="18"/>
      <c r="D11" s="19"/>
      <c r="E11" s="17"/>
      <c r="F11" s="22">
        <f t="shared" si="0"/>
        <v>0</v>
      </c>
      <c r="H11" s="26" t="s">
        <v>26</v>
      </c>
      <c r="I11" s="18"/>
      <c r="J11" s="18"/>
      <c r="K11" s="19"/>
      <c r="L11" s="17"/>
      <c r="M11" s="22">
        <f>SUM(IF(I11&gt;=0.01,I11*4.33,IF(J11&gt;=0.01,J11,IF(K11&gt;=0.01,K11/12))))</f>
        <v>0</v>
      </c>
    </row>
    <row r="12" spans="1:13" x14ac:dyDescent="0.3">
      <c r="A12" s="26" t="s">
        <v>10</v>
      </c>
      <c r="B12" s="18"/>
      <c r="C12" s="18"/>
      <c r="D12" s="19"/>
      <c r="E12" s="17"/>
      <c r="F12" s="22">
        <f t="shared" si="0"/>
        <v>0</v>
      </c>
      <c r="H12" s="26" t="s">
        <v>27</v>
      </c>
      <c r="I12" s="18"/>
      <c r="J12" s="18"/>
      <c r="K12" s="19"/>
      <c r="L12" s="17"/>
      <c r="M12" s="22">
        <f>SUM(IF(I12&gt;=0.01,I12*4.33,IF(J12&gt;=0.01,J12,IF(K12&gt;=0.01,K12/12))))</f>
        <v>0</v>
      </c>
    </row>
    <row r="13" spans="1:13" x14ac:dyDescent="0.3">
      <c r="A13" s="26" t="s">
        <v>11</v>
      </c>
      <c r="B13" s="18"/>
      <c r="C13" s="18"/>
      <c r="D13" s="19"/>
      <c r="E13" s="17"/>
      <c r="F13" s="22">
        <f t="shared" si="0"/>
        <v>0</v>
      </c>
      <c r="H13" s="25" t="s">
        <v>28</v>
      </c>
      <c r="I13" s="42"/>
      <c r="J13" s="43"/>
      <c r="K13" s="44"/>
      <c r="L13" s="45"/>
      <c r="M13" s="46"/>
    </row>
    <row r="14" spans="1:13" x14ac:dyDescent="0.3">
      <c r="A14" s="26" t="s">
        <v>12</v>
      </c>
      <c r="B14" s="18"/>
      <c r="C14" s="18"/>
      <c r="D14" s="19"/>
      <c r="E14" s="17"/>
      <c r="F14" s="22">
        <f t="shared" si="0"/>
        <v>0</v>
      </c>
      <c r="H14" s="27" t="s">
        <v>28</v>
      </c>
      <c r="I14" s="18"/>
      <c r="J14" s="18"/>
      <c r="K14" s="19"/>
      <c r="L14" s="17"/>
      <c r="M14" s="22">
        <f>SUM(IF(I14&gt;=0.01,I14*4.33,IF(J14&gt;=0.01,J14,IF(K14&gt;=0.01,K14/12))))</f>
        <v>0</v>
      </c>
    </row>
    <row r="15" spans="1:13" x14ac:dyDescent="0.3">
      <c r="A15" s="26" t="s">
        <v>13</v>
      </c>
      <c r="B15" s="18"/>
      <c r="C15" s="18"/>
      <c r="D15" s="19"/>
      <c r="E15" s="17"/>
      <c r="F15" s="22">
        <f t="shared" si="0"/>
        <v>0</v>
      </c>
    </row>
    <row r="16" spans="1:13" x14ac:dyDescent="0.3">
      <c r="A16" s="26" t="s">
        <v>14</v>
      </c>
      <c r="B16" s="18"/>
      <c r="C16" s="18"/>
      <c r="D16" s="19"/>
      <c r="E16" s="17"/>
      <c r="F16" s="22">
        <f t="shared" si="0"/>
        <v>0</v>
      </c>
      <c r="H16" s="10"/>
      <c r="I16" s="9"/>
      <c r="J16" s="4"/>
      <c r="K16" s="40" t="s">
        <v>29</v>
      </c>
      <c r="L16" s="41"/>
      <c r="M16" s="24">
        <f>SUM(F2:F31)</f>
        <v>0</v>
      </c>
    </row>
    <row r="17" spans="1:6" x14ac:dyDescent="0.3">
      <c r="A17" s="26" t="s">
        <v>15</v>
      </c>
      <c r="B17" s="18"/>
      <c r="C17" s="18"/>
      <c r="D17" s="19"/>
      <c r="E17" s="17"/>
      <c r="F17" s="22">
        <f t="shared" si="0"/>
        <v>0</v>
      </c>
    </row>
    <row r="18" spans="1:6" x14ac:dyDescent="0.3">
      <c r="A18" s="26" t="s">
        <v>16</v>
      </c>
      <c r="B18" s="18"/>
      <c r="C18" s="18"/>
      <c r="D18" s="19"/>
      <c r="E18" s="17"/>
      <c r="F18" s="22">
        <f t="shared" si="0"/>
        <v>0</v>
      </c>
    </row>
    <row r="19" spans="1:6" x14ac:dyDescent="0.3">
      <c r="A19" s="26" t="s">
        <v>17</v>
      </c>
      <c r="B19" s="18"/>
      <c r="C19" s="18"/>
      <c r="D19" s="19"/>
      <c r="E19" s="17"/>
      <c r="F19" s="22">
        <f t="shared" si="0"/>
        <v>0</v>
      </c>
    </row>
  </sheetData>
  <mergeCells count="10">
    <mergeCell ref="K16:L16"/>
    <mergeCell ref="I2:I3"/>
    <mergeCell ref="J2:J3"/>
    <mergeCell ref="K2:K3"/>
    <mergeCell ref="M2:M3"/>
    <mergeCell ref="B1:M1"/>
    <mergeCell ref="F2:F3"/>
    <mergeCell ref="B2:B3"/>
    <mergeCell ref="C2:C3"/>
    <mergeCell ref="D2:D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C73F7-30BE-41C4-95A0-01C0C6A0215A}">
  <sheetPr>
    <tabColor theme="4" tint="0.79998168889431442"/>
  </sheetPr>
  <dimension ref="A1:M30"/>
  <sheetViews>
    <sheetView showGridLines="0" workbookViewId="0">
      <selection activeCell="H17" sqref="H17"/>
    </sheetView>
  </sheetViews>
  <sheetFormatPr defaultRowHeight="14.4" x14ac:dyDescent="0.3"/>
  <cols>
    <col min="1" max="1" width="25.21875" bestFit="1" customWidth="1"/>
    <col min="5" max="5" width="1.109375" customWidth="1"/>
    <col min="6" max="6" width="12.88671875" bestFit="1" customWidth="1"/>
    <col min="7" max="7" width="1.109375" customWidth="1"/>
    <col min="8" max="8" width="20.88671875" bestFit="1" customWidth="1"/>
    <col min="12" max="12" width="1.109375" customWidth="1"/>
    <col min="13" max="13" width="12.88671875" bestFit="1" customWidth="1"/>
  </cols>
  <sheetData>
    <row r="1" spans="1:13" ht="56.4" customHeight="1" x14ac:dyDescent="0.3">
      <c r="B1" s="37" t="s">
        <v>32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3"/>
      <c r="F2" s="35" t="s">
        <v>172</v>
      </c>
      <c r="I2" s="35" t="s">
        <v>30</v>
      </c>
      <c r="J2" s="35" t="s">
        <v>31</v>
      </c>
      <c r="K2" s="35" t="s">
        <v>167</v>
      </c>
      <c r="M2" s="35" t="s">
        <v>172</v>
      </c>
    </row>
    <row r="3" spans="1:13" s="5" customFormat="1" x14ac:dyDescent="0.3">
      <c r="A3" s="25" t="s">
        <v>42</v>
      </c>
      <c r="B3" s="35"/>
      <c r="C3" s="35"/>
      <c r="D3" s="35"/>
      <c r="E3" s="15"/>
      <c r="F3" s="35"/>
      <c r="H3" s="25" t="s">
        <v>33</v>
      </c>
      <c r="I3" s="35"/>
      <c r="J3" s="35"/>
      <c r="K3" s="35"/>
      <c r="L3" s="13"/>
      <c r="M3" s="35"/>
    </row>
    <row r="4" spans="1:13" x14ac:dyDescent="0.3">
      <c r="A4" s="26" t="s">
        <v>43</v>
      </c>
      <c r="B4" s="18"/>
      <c r="C4" s="18"/>
      <c r="D4" s="19"/>
      <c r="E4" s="15"/>
      <c r="F4" s="22">
        <f t="shared" ref="F4:F17" si="0">SUM(IF(B4&gt;=0.01,B4*4.33,IF(C4&gt;=0.001,C4,IF(D4&gt;=0.01,D4/12))))</f>
        <v>0</v>
      </c>
      <c r="H4" s="28" t="s">
        <v>34</v>
      </c>
      <c r="I4" s="18"/>
      <c r="J4" s="18"/>
      <c r="K4" s="19"/>
      <c r="L4" s="15"/>
      <c r="M4" s="22">
        <f>SUM(IF(I4&gt;=0.01,I4*4.33,IF(J4&gt;=0.001,J4,IF(K4&gt;=0.01,K4/12))))</f>
        <v>0</v>
      </c>
    </row>
    <row r="5" spans="1:13" x14ac:dyDescent="0.3">
      <c r="A5" s="26" t="s">
        <v>44</v>
      </c>
      <c r="B5" s="18"/>
      <c r="C5" s="18"/>
      <c r="D5" s="19"/>
      <c r="E5" s="15"/>
      <c r="F5" s="22">
        <f t="shared" si="0"/>
        <v>0</v>
      </c>
      <c r="H5" s="28" t="s">
        <v>35</v>
      </c>
      <c r="I5" s="18"/>
      <c r="J5" s="18"/>
      <c r="K5" s="19"/>
      <c r="L5" s="15"/>
      <c r="M5" s="22">
        <f>SUM(IF(I5&gt;=0.01,I5*4.33,IF(J5&gt;=0.001,J5,IF(K5&gt;=0.01,K5/12))))</f>
        <v>0</v>
      </c>
    </row>
    <row r="6" spans="1:13" x14ac:dyDescent="0.3">
      <c r="A6" s="26" t="s">
        <v>45</v>
      </c>
      <c r="B6" s="18"/>
      <c r="C6" s="18"/>
      <c r="D6" s="19"/>
      <c r="E6" s="15"/>
      <c r="F6" s="22">
        <f t="shared" si="0"/>
        <v>0</v>
      </c>
      <c r="H6" s="25" t="s">
        <v>36</v>
      </c>
      <c r="I6" s="42"/>
      <c r="J6" s="43"/>
      <c r="K6" s="44"/>
      <c r="L6" s="48"/>
      <c r="M6" s="46"/>
    </row>
    <row r="7" spans="1:13" x14ac:dyDescent="0.3">
      <c r="A7" s="26" t="s">
        <v>46</v>
      </c>
      <c r="B7" s="18"/>
      <c r="C7" s="18"/>
      <c r="D7" s="19"/>
      <c r="E7" s="15"/>
      <c r="F7" s="22">
        <f t="shared" si="0"/>
        <v>0</v>
      </c>
      <c r="H7" s="29" t="s">
        <v>37</v>
      </c>
      <c r="I7" s="18"/>
      <c r="J7" s="18"/>
      <c r="K7" s="19"/>
      <c r="L7" s="15"/>
      <c r="M7" s="22">
        <f>SUM(IF(I7&gt;=0.01,I7*4.33,IF(J7&gt;=0.001,J7,IF(K7&gt;=0.01,K7/12))))</f>
        <v>0</v>
      </c>
    </row>
    <row r="8" spans="1:13" x14ac:dyDescent="0.3">
      <c r="A8" s="26" t="s">
        <v>47</v>
      </c>
      <c r="B8" s="18"/>
      <c r="C8" s="18"/>
      <c r="D8" s="19"/>
      <c r="E8" s="15"/>
      <c r="F8" s="22">
        <f t="shared" si="0"/>
        <v>0</v>
      </c>
      <c r="H8" s="26" t="s">
        <v>38</v>
      </c>
      <c r="I8" s="18"/>
      <c r="J8" s="18"/>
      <c r="K8" s="19"/>
      <c r="L8" s="15"/>
      <c r="M8" s="22">
        <f>SUM(IF(I8&gt;=0.01,I8*4.33,IF(J8&gt;=0.001,J8,IF(K8&gt;=0.01,K8/12))))</f>
        <v>0</v>
      </c>
    </row>
    <row r="9" spans="1:13" x14ac:dyDescent="0.3">
      <c r="A9" s="26" t="s">
        <v>48</v>
      </c>
      <c r="B9" s="18"/>
      <c r="C9" s="18"/>
      <c r="D9" s="19"/>
      <c r="E9" s="15"/>
      <c r="F9" s="22">
        <f t="shared" si="0"/>
        <v>0</v>
      </c>
      <c r="H9" s="25" t="s">
        <v>39</v>
      </c>
      <c r="I9" s="20"/>
      <c r="J9" s="20"/>
      <c r="K9" s="21"/>
      <c r="L9" s="15"/>
      <c r="M9" s="23"/>
    </row>
    <row r="10" spans="1:13" x14ac:dyDescent="0.3">
      <c r="A10" s="26" t="s">
        <v>49</v>
      </c>
      <c r="B10" s="18"/>
      <c r="C10" s="18"/>
      <c r="D10" s="19"/>
      <c r="E10" s="15"/>
      <c r="F10" s="22">
        <f t="shared" si="0"/>
        <v>0</v>
      </c>
      <c r="H10" s="26" t="s">
        <v>40</v>
      </c>
      <c r="I10" s="18"/>
      <c r="J10" s="18"/>
      <c r="K10" s="19"/>
      <c r="L10" s="15"/>
      <c r="M10" s="22">
        <f>SUM(IF(I10&gt;=0.01,I10*4.33,IF(J10&gt;=0.001,J10,IF(K10&gt;=0.01,K10/12))))</f>
        <v>0</v>
      </c>
    </row>
    <row r="11" spans="1:13" x14ac:dyDescent="0.3">
      <c r="A11" s="26" t="s">
        <v>50</v>
      </c>
      <c r="B11" s="18"/>
      <c r="C11" s="18"/>
      <c r="D11" s="19"/>
      <c r="E11" s="15"/>
      <c r="F11" s="22">
        <f t="shared" si="0"/>
        <v>0</v>
      </c>
      <c r="H11" s="26" t="s">
        <v>41</v>
      </c>
      <c r="I11" s="18"/>
      <c r="J11" s="18"/>
      <c r="K11" s="19"/>
      <c r="L11" s="15"/>
      <c r="M11" s="22">
        <f>SUM(IF(I11&gt;=0.01,I11*4.33,IF(J11&gt;=0.001,J11,IF(K11&gt;=0.01,K11/12))))</f>
        <v>0</v>
      </c>
    </row>
    <row r="12" spans="1:13" x14ac:dyDescent="0.3">
      <c r="A12" s="26" t="s">
        <v>51</v>
      </c>
      <c r="B12" s="18"/>
      <c r="C12" s="18"/>
      <c r="D12" s="19"/>
      <c r="E12" s="15"/>
      <c r="F12" s="22">
        <f t="shared" si="0"/>
        <v>0</v>
      </c>
      <c r="H12" s="25" t="s">
        <v>28</v>
      </c>
      <c r="I12" s="42"/>
      <c r="J12" s="43"/>
      <c r="K12" s="44"/>
      <c r="L12" s="48"/>
      <c r="M12" s="46"/>
    </row>
    <row r="13" spans="1:13" x14ac:dyDescent="0.3">
      <c r="A13" s="26" t="s">
        <v>52</v>
      </c>
      <c r="B13" s="18"/>
      <c r="C13" s="18"/>
      <c r="D13" s="19"/>
      <c r="E13" s="15"/>
      <c r="F13" s="22">
        <f t="shared" si="0"/>
        <v>0</v>
      </c>
      <c r="H13" s="26" t="s">
        <v>28</v>
      </c>
      <c r="I13" s="18"/>
      <c r="J13" s="18"/>
      <c r="K13" s="19"/>
      <c r="L13" s="15"/>
      <c r="M13" s="22">
        <f>SUM(IF(I13&gt;=0.01,I13*4.33,IF(J13&gt;=0.001,J13,IF(K13&gt;=0.01,K13/12))))</f>
        <v>0</v>
      </c>
    </row>
    <row r="14" spans="1:13" x14ac:dyDescent="0.3">
      <c r="A14" s="26" t="s">
        <v>53</v>
      </c>
      <c r="B14" s="18"/>
      <c r="C14" s="18"/>
      <c r="D14" s="19"/>
      <c r="E14" s="15"/>
      <c r="F14" s="22">
        <f t="shared" si="0"/>
        <v>0</v>
      </c>
    </row>
    <row r="15" spans="1:13" ht="15" thickBot="1" x14ac:dyDescent="0.35">
      <c r="A15" s="26" t="s">
        <v>54</v>
      </c>
      <c r="B15" s="18"/>
      <c r="C15" s="18"/>
      <c r="D15" s="19"/>
      <c r="E15" s="15"/>
      <c r="F15" s="22">
        <f t="shared" si="0"/>
        <v>0</v>
      </c>
      <c r="K15" s="47" t="s">
        <v>29</v>
      </c>
      <c r="L15" s="47"/>
      <c r="M15" s="14">
        <f>SUM(F18:F28)</f>
        <v>0</v>
      </c>
    </row>
    <row r="16" spans="1:13" ht="15" thickTop="1" x14ac:dyDescent="0.3">
      <c r="A16" s="26" t="s">
        <v>55</v>
      </c>
      <c r="B16" s="18"/>
      <c r="C16" s="18"/>
      <c r="D16" s="19"/>
      <c r="E16" s="15"/>
      <c r="F16" s="22">
        <f t="shared" si="0"/>
        <v>0</v>
      </c>
    </row>
    <row r="17" spans="1:6" x14ac:dyDescent="0.3">
      <c r="A17" s="26" t="s">
        <v>56</v>
      </c>
      <c r="B17" s="18"/>
      <c r="C17" s="18"/>
      <c r="D17" s="19"/>
      <c r="E17" s="15"/>
      <c r="F17" s="22">
        <f t="shared" si="0"/>
        <v>0</v>
      </c>
    </row>
    <row r="29" spans="1:6" x14ac:dyDescent="0.3">
      <c r="B29" s="7"/>
      <c r="C29" s="7"/>
    </row>
    <row r="30" spans="1:6" x14ac:dyDescent="0.3">
      <c r="B30" s="11"/>
      <c r="C30" s="11"/>
    </row>
  </sheetData>
  <mergeCells count="10">
    <mergeCell ref="B1:M1"/>
    <mergeCell ref="K15:L15"/>
    <mergeCell ref="B2:B3"/>
    <mergeCell ref="C2:C3"/>
    <mergeCell ref="D2:D3"/>
    <mergeCell ref="F2:F3"/>
    <mergeCell ref="M2:M3"/>
    <mergeCell ref="I2:I3"/>
    <mergeCell ref="J2:J3"/>
    <mergeCell ref="K2:K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51308-85DA-4A48-9676-1E029D383BA1}">
  <sheetPr>
    <tabColor theme="8" tint="0.59999389629810485"/>
  </sheetPr>
  <dimension ref="A1:M18"/>
  <sheetViews>
    <sheetView showGridLines="0" workbookViewId="0">
      <selection activeCell="F21" sqref="F21"/>
    </sheetView>
  </sheetViews>
  <sheetFormatPr defaultRowHeight="14.4" x14ac:dyDescent="0.3"/>
  <cols>
    <col min="1" max="1" width="21.77734375" bestFit="1" customWidth="1"/>
    <col min="5" max="5" width="1.109375" customWidth="1"/>
    <col min="6" max="6" width="12.88671875" bestFit="1" customWidth="1"/>
    <col min="7" max="7" width="1.109375" customWidth="1"/>
    <col min="8" max="8" width="20.6640625" bestFit="1" customWidth="1"/>
    <col min="12" max="12" width="1.109375" customWidth="1"/>
    <col min="13" max="13" width="11.77734375" bestFit="1" customWidth="1"/>
  </cols>
  <sheetData>
    <row r="1" spans="1:13" ht="56.4" customHeight="1" x14ac:dyDescent="0.3">
      <c r="B1" s="37" t="s">
        <v>57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2"/>
      <c r="F2" s="35" t="s">
        <v>173</v>
      </c>
      <c r="I2" s="35" t="s">
        <v>30</v>
      </c>
      <c r="J2" s="35" t="s">
        <v>31</v>
      </c>
      <c r="K2" s="35" t="s">
        <v>167</v>
      </c>
      <c r="M2" s="35" t="s">
        <v>173</v>
      </c>
    </row>
    <row r="3" spans="1:13" x14ac:dyDescent="0.3">
      <c r="A3" s="25" t="s">
        <v>58</v>
      </c>
      <c r="B3" s="35"/>
      <c r="C3" s="35"/>
      <c r="D3" s="35"/>
      <c r="E3" s="12"/>
      <c r="F3" s="35"/>
      <c r="H3" s="25" t="s">
        <v>74</v>
      </c>
      <c r="I3" s="35"/>
      <c r="J3" s="35"/>
      <c r="K3" s="35"/>
      <c r="L3" s="16"/>
      <c r="M3" s="35"/>
    </row>
    <row r="4" spans="1:13" x14ac:dyDescent="0.3">
      <c r="A4" s="26" t="s">
        <v>59</v>
      </c>
      <c r="B4" s="30"/>
      <c r="C4" s="30"/>
      <c r="D4" s="30"/>
      <c r="E4" s="16"/>
      <c r="F4" s="22">
        <f>SUM(IF(B4&gt;=0.01,B4*4.33,IF(C4&gt;=0.01,C4,IF(D4&gt;=0.01,D4/12))))</f>
        <v>0</v>
      </c>
      <c r="H4" s="26" t="s">
        <v>75</v>
      </c>
      <c r="I4" s="30"/>
      <c r="J4" s="30"/>
      <c r="K4" s="30"/>
      <c r="L4" s="16"/>
      <c r="M4" s="22">
        <f t="shared" ref="M4:M9" si="0">SUM(IF(I4&gt;=0.01,I4*4.33,IF(J4&gt;=0.01,J4,IF(K4&gt;=0.01,K4/12))))</f>
        <v>0</v>
      </c>
    </row>
    <row r="5" spans="1:13" x14ac:dyDescent="0.3">
      <c r="A5" s="26" t="s">
        <v>60</v>
      </c>
      <c r="B5" s="30"/>
      <c r="C5" s="30"/>
      <c r="D5" s="30"/>
      <c r="E5" s="16"/>
      <c r="F5" s="22">
        <f t="shared" ref="F5:F18" si="1">SUM(IF(B5&gt;=0.01,B5*4.33,IF(C5&gt;=0.01,C5,IF(D5&gt;=0.01,D5/12))))</f>
        <v>0</v>
      </c>
      <c r="H5" s="26" t="s">
        <v>76</v>
      </c>
      <c r="I5" s="30"/>
      <c r="J5" s="30"/>
      <c r="K5" s="30"/>
      <c r="L5" s="16"/>
      <c r="M5" s="22">
        <f t="shared" si="0"/>
        <v>0</v>
      </c>
    </row>
    <row r="6" spans="1:13" x14ac:dyDescent="0.3">
      <c r="A6" s="26" t="s">
        <v>61</v>
      </c>
      <c r="B6" s="30"/>
      <c r="C6" s="30"/>
      <c r="D6" s="30"/>
      <c r="E6" s="16"/>
      <c r="F6" s="22">
        <f t="shared" si="1"/>
        <v>0</v>
      </c>
      <c r="H6" s="26" t="s">
        <v>77</v>
      </c>
      <c r="I6" s="30"/>
      <c r="J6" s="30"/>
      <c r="K6" s="30"/>
      <c r="L6" s="16"/>
      <c r="M6" s="22">
        <f t="shared" si="0"/>
        <v>0</v>
      </c>
    </row>
    <row r="7" spans="1:13" x14ac:dyDescent="0.3">
      <c r="A7" s="26" t="s">
        <v>62</v>
      </c>
      <c r="B7" s="30"/>
      <c r="C7" s="30"/>
      <c r="D7" s="30"/>
      <c r="E7" s="16"/>
      <c r="F7" s="22">
        <f t="shared" si="1"/>
        <v>0</v>
      </c>
      <c r="H7" s="26" t="s">
        <v>78</v>
      </c>
      <c r="I7" s="30"/>
      <c r="J7" s="30"/>
      <c r="K7" s="30"/>
      <c r="L7" s="16"/>
      <c r="M7" s="22">
        <f t="shared" si="0"/>
        <v>0</v>
      </c>
    </row>
    <row r="8" spans="1:13" x14ac:dyDescent="0.3">
      <c r="A8" s="25" t="s">
        <v>63</v>
      </c>
      <c r="B8" s="49"/>
      <c r="C8" s="50"/>
      <c r="D8" s="50"/>
      <c r="E8" s="51"/>
      <c r="F8" s="46"/>
      <c r="H8" s="26" t="s">
        <v>79</v>
      </c>
      <c r="I8" s="30"/>
      <c r="J8" s="30"/>
      <c r="K8" s="30"/>
      <c r="L8" s="16"/>
      <c r="M8" s="22">
        <f t="shared" si="0"/>
        <v>0</v>
      </c>
    </row>
    <row r="9" spans="1:13" x14ac:dyDescent="0.3">
      <c r="A9" s="26" t="s">
        <v>64</v>
      </c>
      <c r="B9" s="30"/>
      <c r="C9" s="30"/>
      <c r="D9" s="30"/>
      <c r="E9" s="16"/>
      <c r="F9" s="22">
        <f t="shared" si="1"/>
        <v>0</v>
      </c>
      <c r="H9" s="26" t="s">
        <v>80</v>
      </c>
      <c r="I9" s="30"/>
      <c r="J9" s="30"/>
      <c r="K9" s="30"/>
      <c r="L9" s="16"/>
      <c r="M9" s="22">
        <f t="shared" si="0"/>
        <v>0</v>
      </c>
    </row>
    <row r="10" spans="1:13" x14ac:dyDescent="0.3">
      <c r="A10" s="26" t="s">
        <v>65</v>
      </c>
      <c r="B10" s="30"/>
      <c r="C10" s="30"/>
      <c r="D10" s="30"/>
      <c r="E10" s="16"/>
      <c r="F10" s="22">
        <f t="shared" si="1"/>
        <v>0</v>
      </c>
      <c r="H10" s="25" t="s">
        <v>28</v>
      </c>
      <c r="I10" s="49"/>
      <c r="J10" s="50"/>
      <c r="K10" s="50"/>
      <c r="L10" s="51"/>
      <c r="M10" s="46"/>
    </row>
    <row r="11" spans="1:13" x14ac:dyDescent="0.3">
      <c r="A11" s="26" t="s">
        <v>66</v>
      </c>
      <c r="B11" s="30"/>
      <c r="C11" s="30"/>
      <c r="D11" s="30"/>
      <c r="E11" s="16"/>
      <c r="F11" s="22">
        <f t="shared" si="1"/>
        <v>0</v>
      </c>
      <c r="H11" s="26" t="s">
        <v>28</v>
      </c>
      <c r="I11" s="30"/>
      <c r="J11" s="30"/>
      <c r="K11" s="30"/>
      <c r="L11" s="16"/>
      <c r="M11" s="22">
        <f>SUM(IF(I11&gt;=0.01,I11*4.33,IF(J11&gt;=0.01,J11,IF(K11&gt;=0.01,K11/12))))</f>
        <v>0</v>
      </c>
    </row>
    <row r="12" spans="1:13" x14ac:dyDescent="0.3">
      <c r="A12" s="25" t="s">
        <v>67</v>
      </c>
      <c r="B12" s="49"/>
      <c r="C12" s="50"/>
      <c r="D12" s="50"/>
      <c r="E12" s="51"/>
      <c r="F12" s="46"/>
      <c r="I12" s="7"/>
      <c r="J12" s="7"/>
      <c r="K12" s="7"/>
      <c r="L12" s="7"/>
    </row>
    <row r="13" spans="1:13" ht="15" thickBot="1" x14ac:dyDescent="0.35">
      <c r="A13" s="26" t="s">
        <v>68</v>
      </c>
      <c r="B13" s="30"/>
      <c r="C13" s="30"/>
      <c r="D13" s="30"/>
      <c r="E13" s="16"/>
      <c r="F13" s="22">
        <f t="shared" si="1"/>
        <v>0</v>
      </c>
      <c r="H13" s="6"/>
      <c r="I13" s="11"/>
      <c r="J13" s="7"/>
      <c r="K13" s="40" t="s">
        <v>29</v>
      </c>
      <c r="L13" s="40"/>
      <c r="M13" s="14">
        <f>SUM(F2:F27)</f>
        <v>0</v>
      </c>
    </row>
    <row r="14" spans="1:13" ht="15" thickTop="1" x14ac:dyDescent="0.3">
      <c r="A14" s="26" t="s">
        <v>69</v>
      </c>
      <c r="B14" s="30"/>
      <c r="C14" s="30"/>
      <c r="D14" s="30"/>
      <c r="E14" s="16"/>
      <c r="F14" s="22">
        <f t="shared" si="1"/>
        <v>0</v>
      </c>
    </row>
    <row r="15" spans="1:13" x14ac:dyDescent="0.3">
      <c r="A15" s="26" t="s">
        <v>70</v>
      </c>
      <c r="B15" s="30"/>
      <c r="C15" s="30"/>
      <c r="D15" s="30"/>
      <c r="E15" s="16"/>
      <c r="F15" s="22">
        <f t="shared" si="1"/>
        <v>0</v>
      </c>
    </row>
    <row r="16" spans="1:13" x14ac:dyDescent="0.3">
      <c r="A16" s="26" t="s">
        <v>71</v>
      </c>
      <c r="B16" s="30"/>
      <c r="C16" s="30"/>
      <c r="D16" s="30"/>
      <c r="E16" s="16"/>
      <c r="F16" s="22">
        <f t="shared" si="1"/>
        <v>0</v>
      </c>
    </row>
    <row r="17" spans="1:6" x14ac:dyDescent="0.3">
      <c r="A17" s="26" t="s">
        <v>72</v>
      </c>
      <c r="B17" s="30"/>
      <c r="C17" s="30"/>
      <c r="D17" s="30"/>
      <c r="E17" s="16"/>
      <c r="F17" s="22">
        <f t="shared" si="1"/>
        <v>0</v>
      </c>
    </row>
    <row r="18" spans="1:6" x14ac:dyDescent="0.3">
      <c r="A18" s="26" t="s">
        <v>73</v>
      </c>
      <c r="B18" s="30"/>
      <c r="C18" s="30"/>
      <c r="D18" s="30"/>
      <c r="E18" s="16"/>
      <c r="F18" s="22">
        <f t="shared" si="1"/>
        <v>0</v>
      </c>
    </row>
  </sheetData>
  <mergeCells count="10">
    <mergeCell ref="K13:L13"/>
    <mergeCell ref="M2:M3"/>
    <mergeCell ref="I2:I3"/>
    <mergeCell ref="J2:J3"/>
    <mergeCell ref="K2:K3"/>
    <mergeCell ref="B1:M1"/>
    <mergeCell ref="B2:B3"/>
    <mergeCell ref="C2:C3"/>
    <mergeCell ref="D2:D3"/>
    <mergeCell ref="F2:F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239BA-6A5A-472D-8856-8145490496A9}">
  <sheetPr>
    <tabColor theme="4" tint="0.59999389629810485"/>
  </sheetPr>
  <dimension ref="A1:M33"/>
  <sheetViews>
    <sheetView showGridLines="0" workbookViewId="0">
      <selection activeCell="H8" sqref="H8"/>
    </sheetView>
  </sheetViews>
  <sheetFormatPr defaultRowHeight="14.4" x14ac:dyDescent="0.3"/>
  <cols>
    <col min="1" max="1" width="22.44140625" bestFit="1" customWidth="1"/>
    <col min="5" max="5" width="1.33203125" customWidth="1"/>
    <col min="6" max="6" width="12.88671875" bestFit="1" customWidth="1"/>
    <col min="7" max="7" width="1.109375" customWidth="1"/>
    <col min="8" max="8" width="23.21875" bestFit="1" customWidth="1"/>
    <col min="12" max="12" width="1.109375" customWidth="1"/>
    <col min="13" max="13" width="12.88671875" bestFit="1" customWidth="1"/>
  </cols>
  <sheetData>
    <row r="1" spans="1:13" ht="56.4" customHeight="1" x14ac:dyDescent="0.3">
      <c r="B1" s="37" t="s">
        <v>81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2"/>
      <c r="F2" s="35" t="s">
        <v>172</v>
      </c>
      <c r="I2" s="35" t="s">
        <v>30</v>
      </c>
      <c r="J2" s="35" t="s">
        <v>31</v>
      </c>
      <c r="K2" s="35" t="s">
        <v>167</v>
      </c>
      <c r="M2" s="35" t="s">
        <v>172</v>
      </c>
    </row>
    <row r="3" spans="1:13" x14ac:dyDescent="0.3">
      <c r="A3" s="25" t="s">
        <v>82</v>
      </c>
      <c r="B3" s="35"/>
      <c r="C3" s="35"/>
      <c r="D3" s="35"/>
      <c r="E3" s="12"/>
      <c r="F3" s="35"/>
      <c r="H3" s="25" t="s">
        <v>24</v>
      </c>
      <c r="I3" s="35"/>
      <c r="J3" s="35"/>
      <c r="K3" s="35"/>
      <c r="L3" s="16"/>
      <c r="M3" s="35"/>
    </row>
    <row r="4" spans="1:13" x14ac:dyDescent="0.3">
      <c r="A4" s="26" t="s">
        <v>83</v>
      </c>
      <c r="B4" s="30"/>
      <c r="C4" s="30"/>
      <c r="D4" s="31"/>
      <c r="E4" s="16"/>
      <c r="F4" s="22">
        <f>SUM(IF(B4&gt;=0.01,B4*4.33,IF(C4&gt;=0.01,C4,IF(D4&gt;=0.01,D4/12))))</f>
        <v>0</v>
      </c>
      <c r="H4" s="26" t="s">
        <v>96</v>
      </c>
      <c r="I4" s="30"/>
      <c r="J4" s="30"/>
      <c r="K4" s="31"/>
      <c r="L4" s="16"/>
      <c r="M4" s="22">
        <f>SUM(IF(I4&gt;=0.01,I4*4.33,IF(J4&gt;=0.01,J4,IF(K4&gt;=0.01,K4/12))))</f>
        <v>0</v>
      </c>
    </row>
    <row r="5" spans="1:13" x14ac:dyDescent="0.3">
      <c r="A5" s="26" t="s">
        <v>84</v>
      </c>
      <c r="B5" s="30"/>
      <c r="C5" s="30"/>
      <c r="D5" s="31"/>
      <c r="E5" s="16"/>
      <c r="F5" s="22">
        <f t="shared" ref="F5:F17" si="0">SUM(IF(B5&gt;=0.01,B5*4.33,IF(C5&gt;=0.01,C5,IF(D5&gt;=0.01,D5/12))))</f>
        <v>0</v>
      </c>
      <c r="H5" s="26" t="s">
        <v>97</v>
      </c>
      <c r="I5" s="30"/>
      <c r="J5" s="30"/>
      <c r="K5" s="31"/>
      <c r="L5" s="16"/>
      <c r="M5" s="22">
        <f>SUM(IF(I5&gt;=0.01,I5*4.33,IF(J5&gt;=0.01,J5,IF(K5&gt;=0.01,K5/12))))</f>
        <v>0</v>
      </c>
    </row>
    <row r="6" spans="1:13" x14ac:dyDescent="0.3">
      <c r="A6" s="26" t="s">
        <v>85</v>
      </c>
      <c r="B6" s="30"/>
      <c r="C6" s="30"/>
      <c r="D6" s="31"/>
      <c r="E6" s="16"/>
      <c r="F6" s="22">
        <f t="shared" si="0"/>
        <v>0</v>
      </c>
      <c r="H6" s="26" t="s">
        <v>98</v>
      </c>
      <c r="I6" s="30"/>
      <c r="J6" s="30"/>
      <c r="K6" s="31"/>
      <c r="L6" s="16"/>
      <c r="M6" s="22">
        <f>SUM(IF(I6&gt;=0.01,I6*4.33,IF(J6&gt;=0.01,J6,IF(K6&gt;=0.01,K6/12))))</f>
        <v>0</v>
      </c>
    </row>
    <row r="7" spans="1:13" x14ac:dyDescent="0.3">
      <c r="A7" s="26" t="s">
        <v>86</v>
      </c>
      <c r="B7" s="30"/>
      <c r="C7" s="30"/>
      <c r="D7" s="31"/>
      <c r="E7" s="16"/>
      <c r="F7" s="22">
        <f t="shared" si="0"/>
        <v>0</v>
      </c>
      <c r="H7" s="26" t="s">
        <v>99</v>
      </c>
      <c r="I7" s="30"/>
      <c r="J7" s="30"/>
      <c r="K7" s="31"/>
      <c r="L7" s="16"/>
      <c r="M7" s="22">
        <f>SUM(IF(I7&gt;=0.01,I7*4.33,IF(J7&gt;=0.01,J7,IF(K7&gt;=0.01,K7/12))))</f>
        <v>0</v>
      </c>
    </row>
    <row r="8" spans="1:13" x14ac:dyDescent="0.3">
      <c r="A8" s="26" t="s">
        <v>87</v>
      </c>
      <c r="B8" s="30"/>
      <c r="C8" s="30"/>
      <c r="D8" s="31"/>
      <c r="E8" s="16"/>
      <c r="F8" s="22">
        <f t="shared" si="0"/>
        <v>0</v>
      </c>
      <c r="H8" s="26" t="s">
        <v>186</v>
      </c>
      <c r="I8" s="30"/>
      <c r="J8" s="30"/>
      <c r="K8" s="31"/>
      <c r="L8" s="16"/>
      <c r="M8" s="22">
        <f>SUM(IF(I8&gt;=0.01,I8*4.33,IF(J8&gt;=0.01,J8,IF(K8&gt;=0.01,K8/12))))</f>
        <v>0</v>
      </c>
    </row>
    <row r="9" spans="1:13" x14ac:dyDescent="0.3">
      <c r="A9" s="25" t="s">
        <v>88</v>
      </c>
      <c r="B9" s="49"/>
      <c r="C9" s="50"/>
      <c r="D9" s="52"/>
      <c r="E9" s="51"/>
      <c r="F9" s="46"/>
      <c r="H9" s="25" t="s">
        <v>100</v>
      </c>
      <c r="I9" s="49"/>
      <c r="J9" s="50"/>
      <c r="K9" s="52"/>
      <c r="L9" s="51"/>
      <c r="M9" s="46"/>
    </row>
    <row r="10" spans="1:13" x14ac:dyDescent="0.3">
      <c r="A10" s="26" t="s">
        <v>91</v>
      </c>
      <c r="B10" s="30"/>
      <c r="C10" s="30"/>
      <c r="D10" s="31"/>
      <c r="E10" s="16"/>
      <c r="F10" s="22">
        <f t="shared" si="0"/>
        <v>0</v>
      </c>
      <c r="H10" s="26" t="s">
        <v>101</v>
      </c>
      <c r="I10" s="30"/>
      <c r="J10" s="30"/>
      <c r="K10" s="31"/>
      <c r="L10" s="16"/>
      <c r="M10" s="22">
        <f>SUM(IF(I10&gt;=0.01,I10*4.33,IF(J10&gt;=0.01,J10,IF(K10&gt;=0.01,K10/12))))</f>
        <v>0</v>
      </c>
    </row>
    <row r="11" spans="1:13" x14ac:dyDescent="0.3">
      <c r="A11" s="26" t="s">
        <v>89</v>
      </c>
      <c r="B11" s="30"/>
      <c r="C11" s="30"/>
      <c r="D11" s="31"/>
      <c r="E11" s="16"/>
      <c r="F11" s="22">
        <f t="shared" si="0"/>
        <v>0</v>
      </c>
      <c r="H11" s="26" t="s">
        <v>102</v>
      </c>
      <c r="I11" s="30"/>
      <c r="J11" s="30"/>
      <c r="K11" s="31"/>
      <c r="L11" s="16"/>
      <c r="M11" s="22">
        <f>SUM(IF(I11&gt;=0.01,I11*4.33,IF(J11&gt;=0.01,J11,IF(K11&gt;=0.01,K11/12))))</f>
        <v>0</v>
      </c>
    </row>
    <row r="12" spans="1:13" x14ac:dyDescent="0.3">
      <c r="A12" s="26" t="s">
        <v>90</v>
      </c>
      <c r="B12" s="30"/>
      <c r="C12" s="30"/>
      <c r="D12" s="31"/>
      <c r="E12" s="16"/>
      <c r="F12" s="22">
        <f t="shared" si="0"/>
        <v>0</v>
      </c>
      <c r="H12" s="25" t="s">
        <v>103</v>
      </c>
      <c r="I12" s="49"/>
      <c r="J12" s="50"/>
      <c r="K12" s="52"/>
      <c r="L12" s="51"/>
      <c r="M12" s="46"/>
    </row>
    <row r="13" spans="1:13" x14ac:dyDescent="0.3">
      <c r="A13" s="25" t="s">
        <v>92</v>
      </c>
      <c r="B13" s="49"/>
      <c r="C13" s="50"/>
      <c r="D13" s="52"/>
      <c r="E13" s="51"/>
      <c r="F13" s="46"/>
      <c r="H13" s="26" t="s">
        <v>103</v>
      </c>
      <c r="I13" s="30"/>
      <c r="J13" s="30"/>
      <c r="K13" s="31"/>
      <c r="L13" s="16"/>
      <c r="M13" s="22">
        <f>SUM(IF(I13&gt;=0.01,I13*4.33,IF(J13&gt;=0.01,J13,IF(K13&gt;=0.01,K13/12))))</f>
        <v>0</v>
      </c>
    </row>
    <row r="14" spans="1:13" x14ac:dyDescent="0.3">
      <c r="A14" s="26" t="s">
        <v>93</v>
      </c>
      <c r="B14" s="30"/>
      <c r="C14" s="30"/>
      <c r="D14" s="31"/>
      <c r="E14" s="16"/>
      <c r="F14" s="22">
        <f t="shared" si="0"/>
        <v>0</v>
      </c>
      <c r="H14" s="25" t="s">
        <v>28</v>
      </c>
      <c r="I14" s="49"/>
      <c r="J14" s="50"/>
      <c r="K14" s="52"/>
      <c r="L14" s="51"/>
      <c r="M14" s="46"/>
    </row>
    <row r="15" spans="1:13" x14ac:dyDescent="0.3">
      <c r="A15" s="26" t="s">
        <v>94</v>
      </c>
      <c r="B15" s="30"/>
      <c r="C15" s="30"/>
      <c r="D15" s="31"/>
      <c r="E15" s="16"/>
      <c r="F15" s="22">
        <f t="shared" si="0"/>
        <v>0</v>
      </c>
      <c r="H15" s="26" t="s">
        <v>28</v>
      </c>
      <c r="I15" s="30"/>
      <c r="J15" s="30"/>
      <c r="K15" s="31"/>
      <c r="L15" s="16"/>
      <c r="M15" s="22">
        <f>SUM(IF(I15&gt;=0.01,I15*4.33,IF(J15&gt;=0.01,J15,IF(K15&gt;=0.01,K15/12))))</f>
        <v>0</v>
      </c>
    </row>
    <row r="16" spans="1:13" x14ac:dyDescent="0.3">
      <c r="A16" s="26" t="s">
        <v>95</v>
      </c>
      <c r="B16" s="30"/>
      <c r="C16" s="30"/>
      <c r="D16" s="31"/>
      <c r="E16" s="16"/>
      <c r="F16" s="22">
        <f t="shared" si="0"/>
        <v>0</v>
      </c>
      <c r="I16" s="4"/>
      <c r="J16" s="4"/>
      <c r="K16" s="2"/>
      <c r="L16" s="2"/>
      <c r="M16" s="3"/>
    </row>
    <row r="17" spans="1:13" ht="15" thickBot="1" x14ac:dyDescent="0.35">
      <c r="A17" s="26" t="s">
        <v>185</v>
      </c>
      <c r="B17" s="30"/>
      <c r="C17" s="30"/>
      <c r="D17" s="31"/>
      <c r="E17" s="16"/>
      <c r="F17" s="22">
        <f t="shared" si="0"/>
        <v>0</v>
      </c>
      <c r="I17" s="7"/>
      <c r="J17" s="7"/>
      <c r="K17" s="47" t="s">
        <v>29</v>
      </c>
      <c r="L17" s="47"/>
      <c r="M17" s="14">
        <f>SUM(F2:F30)</f>
        <v>0</v>
      </c>
    </row>
    <row r="18" spans="1:13" ht="15" thickTop="1" x14ac:dyDescent="0.3"/>
    <row r="33" spans="1:4" x14ac:dyDescent="0.3">
      <c r="A33" s="6"/>
      <c r="B33" s="11"/>
      <c r="C33" s="7"/>
      <c r="D33" s="11"/>
    </row>
  </sheetData>
  <mergeCells count="10">
    <mergeCell ref="K17:L17"/>
    <mergeCell ref="I2:I3"/>
    <mergeCell ref="J2:J3"/>
    <mergeCell ref="K2:K3"/>
    <mergeCell ref="M2:M3"/>
    <mergeCell ref="B1:M1"/>
    <mergeCell ref="B2:B3"/>
    <mergeCell ref="C2:C3"/>
    <mergeCell ref="D2:D3"/>
    <mergeCell ref="F2:F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21098-DB0A-420B-8F9E-E5B34B6E1CF2}">
  <sheetPr>
    <tabColor theme="8" tint="0.39997558519241921"/>
  </sheetPr>
  <dimension ref="A1:M19"/>
  <sheetViews>
    <sheetView showGridLines="0" workbookViewId="0">
      <selection activeCell="A10" sqref="A10"/>
    </sheetView>
  </sheetViews>
  <sheetFormatPr defaultRowHeight="14.4" x14ac:dyDescent="0.3"/>
  <cols>
    <col min="1" max="1" width="23.5546875" bestFit="1" customWidth="1"/>
    <col min="5" max="5" width="1.109375" customWidth="1"/>
    <col min="6" max="6" width="12.88671875" bestFit="1" customWidth="1"/>
    <col min="7" max="7" width="1.109375" customWidth="1"/>
    <col min="8" max="8" width="21.88671875" bestFit="1" customWidth="1"/>
    <col min="12" max="12" width="1.109375" customWidth="1"/>
    <col min="13" max="13" width="12.88671875" bestFit="1" customWidth="1"/>
  </cols>
  <sheetData>
    <row r="1" spans="1:13" ht="57" customHeight="1" x14ac:dyDescent="0.3">
      <c r="B1" s="37" t="s">
        <v>175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2"/>
      <c r="F2" s="35" t="s">
        <v>172</v>
      </c>
      <c r="I2" s="35" t="s">
        <v>30</v>
      </c>
      <c r="J2" s="35" t="s">
        <v>31</v>
      </c>
      <c r="K2" s="35" t="s">
        <v>167</v>
      </c>
      <c r="M2" s="35" t="s">
        <v>172</v>
      </c>
    </row>
    <row r="3" spans="1:13" x14ac:dyDescent="0.3">
      <c r="A3" s="25" t="s">
        <v>105</v>
      </c>
      <c r="B3" s="35"/>
      <c r="C3" s="35"/>
      <c r="D3" s="35"/>
      <c r="E3" s="12"/>
      <c r="F3" s="35"/>
      <c r="H3" s="25" t="s">
        <v>117</v>
      </c>
      <c r="I3" s="35"/>
      <c r="J3" s="35"/>
      <c r="K3" s="35"/>
      <c r="L3" s="15"/>
      <c r="M3" s="35"/>
    </row>
    <row r="4" spans="1:13" x14ac:dyDescent="0.3">
      <c r="A4" s="26" t="s">
        <v>106</v>
      </c>
      <c r="B4" s="18"/>
      <c r="C4" s="18"/>
      <c r="D4" s="19"/>
      <c r="E4" s="15"/>
      <c r="F4" s="22">
        <f>SUM(IF(B4&gt;=0.01,B4*4.3,IF(C4&gt;=0.01,C4,IF(D4&gt;=0.01,D4/12))))</f>
        <v>0</v>
      </c>
      <c r="H4" s="26" t="s">
        <v>182</v>
      </c>
      <c r="I4" s="18"/>
      <c r="J4" s="18"/>
      <c r="K4" s="19"/>
      <c r="L4" s="15"/>
      <c r="M4" s="22">
        <f>SUM(IF(I4&gt;=0.01,I4*4.3,IF(J4&gt;=0.01,J4,IF(K4&gt;=0.01,K4/12))))</f>
        <v>0</v>
      </c>
    </row>
    <row r="5" spans="1:13" x14ac:dyDescent="0.3">
      <c r="A5" s="26" t="s">
        <v>107</v>
      </c>
      <c r="B5" s="18"/>
      <c r="C5" s="18"/>
      <c r="D5" s="19"/>
      <c r="E5" s="15"/>
      <c r="F5" s="22">
        <f t="shared" ref="F5:F15" si="0">SUM(IF(B5&gt;=0.01,B5*4.3,IF(C5&gt;=0.01,C5,IF(D5&gt;=0.01,D5/12))))</f>
        <v>0</v>
      </c>
      <c r="H5" s="26" t="s">
        <v>183</v>
      </c>
      <c r="I5" s="18"/>
      <c r="J5" s="18"/>
      <c r="K5" s="19"/>
      <c r="L5" s="15"/>
      <c r="M5" s="22">
        <f>SUM(IF(I5&gt;=0.01,I5*4.3,IF(J5&gt;=0.01,J5,IF(K5&gt;=0.01,K5/12))))</f>
        <v>0</v>
      </c>
    </row>
    <row r="6" spans="1:13" x14ac:dyDescent="0.3">
      <c r="A6" s="26" t="s">
        <v>108</v>
      </c>
      <c r="B6" s="18"/>
      <c r="C6" s="18"/>
      <c r="D6" s="19"/>
      <c r="E6" s="15"/>
      <c r="F6" s="22">
        <f t="shared" si="0"/>
        <v>0</v>
      </c>
      <c r="H6" s="25" t="s">
        <v>118</v>
      </c>
      <c r="I6" s="42"/>
      <c r="J6" s="43"/>
      <c r="K6" s="44"/>
      <c r="L6" s="48"/>
      <c r="M6" s="46"/>
    </row>
    <row r="7" spans="1:13" x14ac:dyDescent="0.3">
      <c r="A7" s="26" t="s">
        <v>109</v>
      </c>
      <c r="B7" s="18"/>
      <c r="C7" s="18"/>
      <c r="D7" s="19"/>
      <c r="E7" s="15"/>
      <c r="F7" s="22">
        <f t="shared" si="0"/>
        <v>0</v>
      </c>
      <c r="H7" s="26" t="s">
        <v>119</v>
      </c>
      <c r="I7" s="18"/>
      <c r="J7" s="18"/>
      <c r="K7" s="19"/>
      <c r="L7" s="15"/>
      <c r="M7" s="22">
        <f>SUM(IF(I7&gt;=0.01,I7*4.3,IF(J7&gt;=0.01,J7,IF(K7&gt;=0.01,K7/12))))</f>
        <v>0</v>
      </c>
    </row>
    <row r="8" spans="1:13" x14ac:dyDescent="0.3">
      <c r="A8" s="26" t="s">
        <v>110</v>
      </c>
      <c r="B8" s="18"/>
      <c r="C8" s="18"/>
      <c r="D8" s="19"/>
      <c r="E8" s="15"/>
      <c r="F8" s="22">
        <f t="shared" si="0"/>
        <v>0</v>
      </c>
      <c r="H8" s="26" t="s">
        <v>120</v>
      </c>
      <c r="I8" s="18"/>
      <c r="J8" s="18"/>
      <c r="K8" s="19"/>
      <c r="L8" s="15"/>
      <c r="M8" s="22">
        <f>SUM(IF(I8&gt;=0.01,I8*4.3,IF(J8&gt;=0.01,J8,IF(K8&gt;=0.01,K8/12))))</f>
        <v>0</v>
      </c>
    </row>
    <row r="9" spans="1:13" x14ac:dyDescent="0.3">
      <c r="A9" s="26" t="s">
        <v>111</v>
      </c>
      <c r="B9" s="18"/>
      <c r="C9" s="18"/>
      <c r="D9" s="19"/>
      <c r="E9" s="15"/>
      <c r="F9" s="22">
        <f t="shared" si="0"/>
        <v>0</v>
      </c>
      <c r="H9" s="26" t="s">
        <v>121</v>
      </c>
      <c r="I9" s="18"/>
      <c r="J9" s="18"/>
      <c r="K9" s="19"/>
      <c r="L9" s="15"/>
      <c r="M9" s="22">
        <f>SUM(IF(I9&gt;=0.01,I9*4.3,IF(J9&gt;=0.01,J9,IF(K9&gt;=0.01,K9/12))))</f>
        <v>0</v>
      </c>
    </row>
    <row r="10" spans="1:13" x14ac:dyDescent="0.3">
      <c r="A10" s="26" t="s">
        <v>134</v>
      </c>
      <c r="B10" s="18"/>
      <c r="C10" s="18"/>
      <c r="D10" s="19"/>
      <c r="E10" s="15"/>
      <c r="F10" s="22">
        <f t="shared" si="0"/>
        <v>0</v>
      </c>
      <c r="H10" s="26" t="s">
        <v>122</v>
      </c>
      <c r="I10" s="18"/>
      <c r="J10" s="18"/>
      <c r="K10" s="19"/>
      <c r="L10" s="15"/>
      <c r="M10" s="22">
        <f>SUM(IF(I10&gt;=0.01,I10*4.3,IF(J10&gt;=0.01,J10,IF(K10&gt;=0.01,K10/12))))</f>
        <v>0</v>
      </c>
    </row>
    <row r="11" spans="1:13" x14ac:dyDescent="0.3">
      <c r="A11" s="25" t="s">
        <v>112</v>
      </c>
      <c r="B11" s="42"/>
      <c r="C11" s="43"/>
      <c r="D11" s="44"/>
      <c r="E11" s="48"/>
      <c r="F11" s="46"/>
      <c r="H11" s="25" t="s">
        <v>123</v>
      </c>
      <c r="I11" s="42"/>
      <c r="J11" s="43"/>
      <c r="K11" s="44"/>
      <c r="L11" s="48"/>
      <c r="M11" s="46"/>
    </row>
    <row r="12" spans="1:13" x14ac:dyDescent="0.3">
      <c r="A12" s="26" t="s">
        <v>113</v>
      </c>
      <c r="B12" s="18"/>
      <c r="C12" s="18"/>
      <c r="D12" s="19"/>
      <c r="E12" s="15"/>
      <c r="F12" s="22">
        <f t="shared" si="0"/>
        <v>0</v>
      </c>
      <c r="H12" s="26" t="s">
        <v>123</v>
      </c>
      <c r="I12" s="18"/>
      <c r="J12" s="18"/>
      <c r="K12" s="19"/>
      <c r="L12" s="15"/>
      <c r="M12" s="22">
        <f>SUM(IF(I12&gt;=0.01,I12*4.3,IF(J12&gt;=0.01,J12,IF(K12&gt;=0.01,K12/12))))</f>
        <v>0</v>
      </c>
    </row>
    <row r="13" spans="1:13" x14ac:dyDescent="0.3">
      <c r="A13" s="26" t="s">
        <v>114</v>
      </c>
      <c r="B13" s="18"/>
      <c r="C13" s="18"/>
      <c r="D13" s="19"/>
      <c r="E13" s="15"/>
      <c r="F13" s="22">
        <f t="shared" si="0"/>
        <v>0</v>
      </c>
      <c r="H13" s="25" t="s">
        <v>124</v>
      </c>
      <c r="I13" s="42"/>
      <c r="J13" s="43"/>
      <c r="K13" s="44"/>
      <c r="L13" s="48"/>
      <c r="M13" s="46"/>
    </row>
    <row r="14" spans="1:13" x14ac:dyDescent="0.3">
      <c r="A14" s="26" t="s">
        <v>115</v>
      </c>
      <c r="B14" s="18"/>
      <c r="C14" s="18"/>
      <c r="D14" s="19"/>
      <c r="E14" s="15"/>
      <c r="F14" s="22">
        <f t="shared" si="0"/>
        <v>0</v>
      </c>
      <c r="H14" s="26" t="s">
        <v>184</v>
      </c>
      <c r="I14" s="18"/>
      <c r="J14" s="18"/>
      <c r="K14" s="19"/>
      <c r="L14" s="15"/>
      <c r="M14" s="22">
        <f>SUM(IF(I14&gt;=0.01,I14*4.3,IF(J14&gt;=0.01,J14,IF(K14&gt;=0.01,K14/12))))</f>
        <v>0</v>
      </c>
    </row>
    <row r="15" spans="1:13" x14ac:dyDescent="0.3">
      <c r="A15" s="26" t="s">
        <v>116</v>
      </c>
      <c r="B15" s="18"/>
      <c r="C15" s="18"/>
      <c r="D15" s="19"/>
      <c r="E15" s="15"/>
      <c r="F15" s="22">
        <f t="shared" si="0"/>
        <v>0</v>
      </c>
      <c r="H15" s="25" t="s">
        <v>28</v>
      </c>
      <c r="I15" s="42"/>
      <c r="J15" s="43"/>
      <c r="K15" s="44"/>
      <c r="L15" s="48"/>
      <c r="M15" s="46"/>
    </row>
    <row r="16" spans="1:13" x14ac:dyDescent="0.3">
      <c r="H16" s="26" t="s">
        <v>28</v>
      </c>
      <c r="I16" s="18"/>
      <c r="J16" s="18"/>
      <c r="K16" s="19"/>
      <c r="L16" s="15"/>
      <c r="M16" s="22">
        <f>SUM(IF(I16&gt;=0.01,I16*4.3,IF(J16&gt;=0.01,J16,IF(K16&gt;=0.01,K16/12))))</f>
        <v>0</v>
      </c>
    </row>
    <row r="17" spans="8:13" x14ac:dyDescent="0.3">
      <c r="I17" s="7"/>
      <c r="J17" s="7"/>
      <c r="K17" s="7"/>
    </row>
    <row r="18" spans="8:13" ht="15" thickBot="1" x14ac:dyDescent="0.35">
      <c r="H18" s="6"/>
      <c r="I18" s="11"/>
      <c r="J18" s="7"/>
      <c r="K18" s="47" t="s">
        <v>29</v>
      </c>
      <c r="L18" s="47"/>
      <c r="M18" s="14">
        <f>SUM(F2:F29)</f>
        <v>0</v>
      </c>
    </row>
    <row r="19" spans="8:13" ht="15" thickTop="1" x14ac:dyDescent="0.3"/>
  </sheetData>
  <mergeCells count="10">
    <mergeCell ref="K18:L18"/>
    <mergeCell ref="I2:I3"/>
    <mergeCell ref="J2:J3"/>
    <mergeCell ref="K2:K3"/>
    <mergeCell ref="M2:M3"/>
    <mergeCell ref="B1:M1"/>
    <mergeCell ref="B2:B3"/>
    <mergeCell ref="C2:C3"/>
    <mergeCell ref="D2:D3"/>
    <mergeCell ref="F2:F3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0DE71-7635-41E3-B950-A29CA039554C}">
  <sheetPr>
    <tabColor theme="4" tint="0.39997558519241921"/>
  </sheetPr>
  <dimension ref="A1:M12"/>
  <sheetViews>
    <sheetView showGridLines="0" workbookViewId="0">
      <selection activeCell="J17" sqref="J17"/>
    </sheetView>
  </sheetViews>
  <sheetFormatPr defaultRowHeight="14.4" x14ac:dyDescent="0.3"/>
  <cols>
    <col min="1" max="1" width="25.21875" bestFit="1" customWidth="1"/>
    <col min="5" max="5" width="1.109375" customWidth="1"/>
    <col min="6" max="6" width="12.88671875" bestFit="1" customWidth="1"/>
    <col min="7" max="7" width="1.109375" customWidth="1"/>
    <col min="8" max="8" width="18.6640625" bestFit="1" customWidth="1"/>
    <col min="12" max="12" width="1.109375" customWidth="1"/>
    <col min="13" max="13" width="12.88671875" bestFit="1" customWidth="1"/>
  </cols>
  <sheetData>
    <row r="1" spans="1:13" ht="56.4" customHeight="1" x14ac:dyDescent="0.3">
      <c r="B1" s="37" t="s">
        <v>125</v>
      </c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s="5" customFormat="1" x14ac:dyDescent="0.3">
      <c r="A2" s="13"/>
      <c r="B2" s="35" t="s">
        <v>30</v>
      </c>
      <c r="C2" s="35" t="s">
        <v>31</v>
      </c>
      <c r="D2" s="35" t="s">
        <v>167</v>
      </c>
      <c r="E2" s="12"/>
      <c r="F2" s="35" t="s">
        <v>172</v>
      </c>
      <c r="I2" s="35" t="s">
        <v>30</v>
      </c>
      <c r="J2" s="35" t="s">
        <v>31</v>
      </c>
      <c r="K2" s="35" t="s">
        <v>167</v>
      </c>
      <c r="M2" s="35" t="s">
        <v>172</v>
      </c>
    </row>
    <row r="3" spans="1:13" x14ac:dyDescent="0.3">
      <c r="A3" s="25" t="s">
        <v>126</v>
      </c>
      <c r="B3" s="35"/>
      <c r="C3" s="35"/>
      <c r="D3" s="35"/>
      <c r="E3" s="12"/>
      <c r="F3" s="35"/>
      <c r="H3" s="25" t="s">
        <v>136</v>
      </c>
      <c r="I3" s="35"/>
      <c r="J3" s="35"/>
      <c r="K3" s="35"/>
      <c r="L3" s="15"/>
      <c r="M3" s="35"/>
    </row>
    <row r="4" spans="1:13" x14ac:dyDescent="0.3">
      <c r="A4" s="26" t="s">
        <v>127</v>
      </c>
      <c r="B4" s="18"/>
      <c r="C4" s="18"/>
      <c r="D4" s="19"/>
      <c r="E4" s="15"/>
      <c r="F4" s="22">
        <f>SUM(IF(B4&gt;=0.01,B4*4.33,IF(C4&gt;=0.01,C4,IF(D4&gt;=0.01,D4/12))))</f>
        <v>0</v>
      </c>
      <c r="H4" s="26" t="s">
        <v>137</v>
      </c>
      <c r="I4" s="18"/>
      <c r="J4" s="18"/>
      <c r="K4" s="19"/>
      <c r="L4" s="15"/>
      <c r="M4" s="22">
        <f>SUM(IF(I4&gt;=0.01,I4*4.33,IF(J4&gt;=0.01,J4,IF(K4&gt;=0.01,K4/12))))</f>
        <v>0</v>
      </c>
    </row>
    <row r="5" spans="1:13" x14ac:dyDescent="0.3">
      <c r="A5" s="26" t="s">
        <v>130</v>
      </c>
      <c r="B5" s="18"/>
      <c r="C5" s="18"/>
      <c r="D5" s="19"/>
      <c r="E5" s="15"/>
      <c r="F5" s="22">
        <f t="shared" ref="F5:F12" si="0">SUM(IF(B5&gt;=0.01,B5*4.33,IF(C5&gt;=0.01,C5,IF(D5&gt;=0.01,D5/12))))</f>
        <v>0</v>
      </c>
      <c r="H5" s="26" t="s">
        <v>138</v>
      </c>
      <c r="I5" s="18"/>
      <c r="J5" s="18"/>
      <c r="K5" s="19"/>
      <c r="L5" s="15"/>
      <c r="M5" s="22">
        <f>SUM(IF(I5&gt;=0.01,I5*4.33,IF(J5&gt;=0.01,J5,IF(K5&gt;=0.01,K5/12))))</f>
        <v>0</v>
      </c>
    </row>
    <row r="6" spans="1:13" x14ac:dyDescent="0.3">
      <c r="A6" s="26" t="s">
        <v>128</v>
      </c>
      <c r="B6" s="18"/>
      <c r="C6" s="18"/>
      <c r="D6" s="19"/>
      <c r="E6" s="15"/>
      <c r="F6" s="22">
        <f t="shared" si="0"/>
        <v>0</v>
      </c>
      <c r="H6" s="26" t="s">
        <v>139</v>
      </c>
      <c r="I6" s="18"/>
      <c r="J6" s="18"/>
      <c r="K6" s="19"/>
      <c r="L6" s="15"/>
      <c r="M6" s="22">
        <f>SUM(IF(I6&gt;=0.01,I6*4.33,IF(J6&gt;=0.01,J6,IF(K6&gt;=0.01,K6/12))))</f>
        <v>0</v>
      </c>
    </row>
    <row r="7" spans="1:13" x14ac:dyDescent="0.3">
      <c r="A7" s="26" t="s">
        <v>129</v>
      </c>
      <c r="B7" s="18"/>
      <c r="C7" s="18"/>
      <c r="D7" s="19"/>
      <c r="E7" s="15"/>
      <c r="F7" s="22">
        <f t="shared" si="0"/>
        <v>0</v>
      </c>
      <c r="H7" s="26" t="s">
        <v>140</v>
      </c>
      <c r="I7" s="18"/>
      <c r="J7" s="18"/>
      <c r="K7" s="19"/>
      <c r="L7" s="15"/>
      <c r="M7" s="22">
        <f>SUM(IF(I7&gt;=0.01,I7*4.33,IF(J7&gt;=0.01,J7,IF(K7&gt;=0.01,K7/12))))</f>
        <v>0</v>
      </c>
    </row>
    <row r="8" spans="1:13" x14ac:dyDescent="0.3">
      <c r="A8" s="26" t="s">
        <v>132</v>
      </c>
      <c r="B8" s="18"/>
      <c r="C8" s="18"/>
      <c r="D8" s="19"/>
      <c r="E8" s="15"/>
      <c r="F8" s="22">
        <f t="shared" si="0"/>
        <v>0</v>
      </c>
      <c r="H8" s="25" t="s">
        <v>28</v>
      </c>
      <c r="I8" s="42"/>
      <c r="J8" s="43"/>
      <c r="K8" s="44"/>
      <c r="L8" s="48"/>
      <c r="M8" s="46"/>
    </row>
    <row r="9" spans="1:13" x14ac:dyDescent="0.3">
      <c r="A9" s="26" t="s">
        <v>131</v>
      </c>
      <c r="B9" s="18"/>
      <c r="C9" s="18"/>
      <c r="D9" s="19"/>
      <c r="E9" s="15"/>
      <c r="F9" s="22">
        <f t="shared" si="0"/>
        <v>0</v>
      </c>
      <c r="H9" s="26" t="s">
        <v>28</v>
      </c>
      <c r="I9" s="18"/>
      <c r="J9" s="18"/>
      <c r="K9" s="19"/>
      <c r="L9" s="15"/>
      <c r="M9" s="22">
        <f>SUM(IF(I9&gt;=0.01,I9*4.33,IF(J9&gt;=0.01,J9,IF(K9&gt;=0.01,K9/12))))</f>
        <v>0</v>
      </c>
    </row>
    <row r="10" spans="1:13" x14ac:dyDescent="0.3">
      <c r="A10" s="26" t="s">
        <v>133</v>
      </c>
      <c r="B10" s="18"/>
      <c r="C10" s="18"/>
      <c r="D10" s="19"/>
      <c r="E10" s="15"/>
      <c r="F10" s="22">
        <f t="shared" si="0"/>
        <v>0</v>
      </c>
      <c r="I10" s="7"/>
      <c r="J10" s="7"/>
      <c r="K10" s="7"/>
      <c r="L10" s="12"/>
    </row>
    <row r="11" spans="1:13" ht="15" thickBot="1" x14ac:dyDescent="0.35">
      <c r="A11" s="26" t="s">
        <v>134</v>
      </c>
      <c r="B11" s="18"/>
      <c r="C11" s="18"/>
      <c r="D11" s="19"/>
      <c r="E11" s="15"/>
      <c r="F11" s="22">
        <f t="shared" si="0"/>
        <v>0</v>
      </c>
      <c r="H11" s="6"/>
      <c r="I11" s="11"/>
      <c r="J11" s="7"/>
      <c r="K11" s="47" t="s">
        <v>29</v>
      </c>
      <c r="L11" s="47"/>
      <c r="M11" s="14">
        <f>SUM(F2:F19)</f>
        <v>0</v>
      </c>
    </row>
    <row r="12" spans="1:13" ht="15" thickTop="1" x14ac:dyDescent="0.3">
      <c r="A12" s="26" t="s">
        <v>135</v>
      </c>
      <c r="B12" s="18"/>
      <c r="C12" s="18"/>
      <c r="D12" s="19"/>
      <c r="E12" s="15"/>
      <c r="F12" s="22">
        <f t="shared" si="0"/>
        <v>0</v>
      </c>
    </row>
  </sheetData>
  <mergeCells count="10">
    <mergeCell ref="K11:L11"/>
    <mergeCell ref="I2:I3"/>
    <mergeCell ref="J2:J3"/>
    <mergeCell ref="K2:K3"/>
    <mergeCell ref="M2:M3"/>
    <mergeCell ref="B1:M1"/>
    <mergeCell ref="B2:B3"/>
    <mergeCell ref="C2:C3"/>
    <mergeCell ref="D2:D3"/>
    <mergeCell ref="F2:F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A8832-EB4D-4818-A395-2C6A249630D6}">
  <sheetPr>
    <tabColor theme="8" tint="-0.249977111117893"/>
  </sheetPr>
  <dimension ref="A1:M34"/>
  <sheetViews>
    <sheetView showGridLines="0" workbookViewId="0">
      <selection activeCell="I16" sqref="I16"/>
    </sheetView>
  </sheetViews>
  <sheetFormatPr defaultRowHeight="14.4" x14ac:dyDescent="0.3"/>
  <cols>
    <col min="1" max="1" width="22.33203125" bestFit="1" customWidth="1"/>
    <col min="5" max="5" width="1.109375" customWidth="1"/>
    <col min="6" max="6" width="12.88671875" bestFit="1" customWidth="1"/>
    <col min="7" max="7" width="1.109375" customWidth="1"/>
    <col min="8" max="8" width="18.6640625" bestFit="1" customWidth="1"/>
    <col min="12" max="12" width="1.109375" customWidth="1"/>
    <col min="13" max="13" width="12.88671875" bestFit="1" customWidth="1"/>
  </cols>
  <sheetData>
    <row r="1" spans="1:13" ht="56.4" customHeight="1" x14ac:dyDescent="0.3">
      <c r="B1" s="39" t="s">
        <v>141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s="5" customFormat="1" x14ac:dyDescent="0.3">
      <c r="A2" s="13"/>
      <c r="B2" s="38" t="s">
        <v>30</v>
      </c>
      <c r="C2" s="38" t="s">
        <v>31</v>
      </c>
      <c r="D2" s="35" t="s">
        <v>167</v>
      </c>
      <c r="E2" s="12"/>
      <c r="F2" s="35" t="s">
        <v>172</v>
      </c>
      <c r="I2" s="38" t="s">
        <v>30</v>
      </c>
      <c r="J2" s="38" t="s">
        <v>31</v>
      </c>
      <c r="K2" s="35" t="s">
        <v>167</v>
      </c>
      <c r="M2" s="35" t="s">
        <v>172</v>
      </c>
    </row>
    <row r="3" spans="1:13" x14ac:dyDescent="0.3">
      <c r="A3" s="25" t="s">
        <v>142</v>
      </c>
      <c r="B3" s="38"/>
      <c r="C3" s="38"/>
      <c r="D3" s="35"/>
      <c r="E3" s="12"/>
      <c r="F3" s="35"/>
      <c r="H3" s="25" t="s">
        <v>164</v>
      </c>
      <c r="I3" s="38"/>
      <c r="J3" s="38"/>
      <c r="K3" s="35"/>
      <c r="L3" s="15"/>
      <c r="M3" s="35"/>
    </row>
    <row r="4" spans="1:13" x14ac:dyDescent="0.3">
      <c r="A4" s="26" t="s">
        <v>143</v>
      </c>
      <c r="B4" s="18"/>
      <c r="C4" s="18"/>
      <c r="D4" s="19"/>
      <c r="E4" s="15"/>
      <c r="F4" s="22">
        <f>SUM(IF(B4&gt;=0.01,B4*4.33,IF(C4&gt;=0.01,C4,IF(D4&gt;=0.01,D4/12))))</f>
        <v>0</v>
      </c>
      <c r="H4" s="26" t="s">
        <v>164</v>
      </c>
      <c r="I4" s="18"/>
      <c r="J4" s="18"/>
      <c r="K4" s="19"/>
      <c r="L4" s="15"/>
      <c r="M4" s="22">
        <f>SUM(IF(I4&gt;=0.01,I4*4.33,IF(J4&gt;=0.01,J4,IF(K4&gt;=0.01,K4/12))))</f>
        <v>0</v>
      </c>
    </row>
    <row r="5" spans="1:13" x14ac:dyDescent="0.3">
      <c r="A5" s="26" t="s">
        <v>144</v>
      </c>
      <c r="B5" s="18"/>
      <c r="C5" s="18"/>
      <c r="D5" s="19"/>
      <c r="E5" s="15"/>
      <c r="F5" s="22">
        <f t="shared" ref="F5:F24" si="0">SUM(IF(B5&gt;=0.01,B5*4.33,IF(C5&gt;=0.01,C5,IF(D5&gt;=0.01,D5/12))))</f>
        <v>0</v>
      </c>
      <c r="H5" s="26" t="s">
        <v>165</v>
      </c>
      <c r="I5" s="18"/>
      <c r="J5" s="18"/>
      <c r="K5" s="19"/>
      <c r="L5" s="15"/>
      <c r="M5" s="22">
        <f>SUM(IF(I5&gt;=0.01,I5*4.33,IF(J5&gt;=0.01,J5,IF(K5&gt;=0.01,K5/12))))</f>
        <v>0</v>
      </c>
    </row>
    <row r="6" spans="1:13" x14ac:dyDescent="0.3">
      <c r="A6" s="26" t="s">
        <v>145</v>
      </c>
      <c r="B6" s="18"/>
      <c r="C6" s="18"/>
      <c r="D6" s="19"/>
      <c r="E6" s="15"/>
      <c r="F6" s="22">
        <f t="shared" si="0"/>
        <v>0</v>
      </c>
      <c r="H6" s="26" t="s">
        <v>166</v>
      </c>
      <c r="I6" s="18"/>
      <c r="J6" s="18"/>
      <c r="K6" s="19"/>
      <c r="L6" s="15"/>
      <c r="M6" s="22">
        <f>SUM(IF(I6&gt;=0.01,I6*4.33,IF(J6&gt;=0.01,J6,IF(K6&gt;=0.01,K6/12))))</f>
        <v>0</v>
      </c>
    </row>
    <row r="7" spans="1:13" x14ac:dyDescent="0.3">
      <c r="A7" s="26" t="s">
        <v>146</v>
      </c>
      <c r="B7" s="18"/>
      <c r="C7" s="18"/>
      <c r="D7" s="19"/>
      <c r="E7" s="15"/>
      <c r="F7" s="22">
        <f t="shared" si="0"/>
        <v>0</v>
      </c>
      <c r="H7" s="26" t="s">
        <v>176</v>
      </c>
      <c r="I7" s="18"/>
      <c r="J7" s="18"/>
      <c r="K7" s="19"/>
      <c r="L7" s="15"/>
      <c r="M7" s="22">
        <f>SUM(IF(I7&gt;=0.01,I7*4.33,IF(J7&gt;=0.01,J7,IF(K7&gt;=0.01,K7/12))))</f>
        <v>0</v>
      </c>
    </row>
    <row r="8" spans="1:13" x14ac:dyDescent="0.3">
      <c r="A8" s="26" t="s">
        <v>147</v>
      </c>
      <c r="B8" s="18"/>
      <c r="C8" s="18"/>
      <c r="D8" s="19"/>
      <c r="E8" s="15"/>
      <c r="F8" s="22">
        <f t="shared" si="0"/>
        <v>0</v>
      </c>
      <c r="H8" s="25" t="s">
        <v>180</v>
      </c>
      <c r="I8" s="42"/>
      <c r="J8" s="43"/>
      <c r="K8" s="44"/>
      <c r="L8" s="48"/>
      <c r="M8" s="53"/>
    </row>
    <row r="9" spans="1:13" x14ac:dyDescent="0.3">
      <c r="A9" s="26" t="s">
        <v>148</v>
      </c>
      <c r="B9" s="18"/>
      <c r="C9" s="18"/>
      <c r="D9" s="19"/>
      <c r="E9" s="15"/>
      <c r="F9" s="22">
        <f t="shared" si="0"/>
        <v>0</v>
      </c>
      <c r="H9" s="32" t="s">
        <v>177</v>
      </c>
      <c r="I9" s="18"/>
      <c r="J9" s="18"/>
      <c r="K9" s="19"/>
      <c r="L9" s="15"/>
      <c r="M9" s="22">
        <f>SUM(IF(I9&gt;=0.01,I9*4.33,IF(J9&gt;=0.01,J9,IF(K9&gt;=0.01,K9/12))))</f>
        <v>0</v>
      </c>
    </row>
    <row r="10" spans="1:13" x14ac:dyDescent="0.3">
      <c r="A10" s="26" t="s">
        <v>149</v>
      </c>
      <c r="B10" s="18"/>
      <c r="C10" s="18"/>
      <c r="D10" s="19"/>
      <c r="E10" s="15"/>
      <c r="F10" s="22">
        <f t="shared" si="0"/>
        <v>0</v>
      </c>
      <c r="H10" s="32" t="s">
        <v>178</v>
      </c>
      <c r="I10" s="18"/>
      <c r="J10" s="18"/>
      <c r="K10" s="19"/>
      <c r="L10" s="15"/>
      <c r="M10" s="22">
        <f>SUM(IF(I10&gt;=0.01,I10*4.33,IF(J10&gt;=0.01,J10,IF(K10&gt;=0.01,K10/12))))</f>
        <v>0</v>
      </c>
    </row>
    <row r="11" spans="1:13" x14ac:dyDescent="0.3">
      <c r="A11" s="26" t="s">
        <v>153</v>
      </c>
      <c r="B11" s="18"/>
      <c r="C11" s="18"/>
      <c r="D11" s="19"/>
      <c r="E11" s="15"/>
      <c r="F11" s="22">
        <f t="shared" si="0"/>
        <v>0</v>
      </c>
      <c r="H11" s="32" t="s">
        <v>179</v>
      </c>
      <c r="I11" s="18"/>
      <c r="J11" s="18"/>
      <c r="K11" s="19"/>
      <c r="L11" s="15"/>
      <c r="M11" s="22">
        <f>SUM(IF(I11&gt;=0.01,I11*4.33,IF(J11&gt;=0.01,J11,IF(K11&gt;=0.01,K11/12))))</f>
        <v>0</v>
      </c>
    </row>
    <row r="12" spans="1:13" x14ac:dyDescent="0.3">
      <c r="A12" s="26" t="s">
        <v>150</v>
      </c>
      <c r="B12" s="18"/>
      <c r="C12" s="18"/>
      <c r="D12" s="19"/>
      <c r="E12" s="15"/>
      <c r="F12" s="22">
        <f t="shared" si="0"/>
        <v>0</v>
      </c>
      <c r="H12" s="32" t="s">
        <v>181</v>
      </c>
      <c r="I12" s="18"/>
      <c r="J12" s="18"/>
      <c r="K12" s="19"/>
      <c r="L12" s="15"/>
      <c r="M12" s="22">
        <f>SUM(IF(I12&gt;=0.01,I12*4.33,IF(J12&gt;=0.01,J12,IF(K12&gt;=0.01,K12/12))))</f>
        <v>0</v>
      </c>
    </row>
    <row r="13" spans="1:13" x14ac:dyDescent="0.3">
      <c r="A13" s="26" t="s">
        <v>151</v>
      </c>
      <c r="B13" s="18"/>
      <c r="C13" s="18"/>
      <c r="D13" s="19"/>
      <c r="E13" s="15"/>
      <c r="F13" s="22">
        <f t="shared" si="0"/>
        <v>0</v>
      </c>
      <c r="H13" s="25" t="s">
        <v>28</v>
      </c>
      <c r="I13" s="42"/>
      <c r="J13" s="43"/>
      <c r="K13" s="44"/>
      <c r="L13" s="48"/>
      <c r="M13" s="46"/>
    </row>
    <row r="14" spans="1:13" x14ac:dyDescent="0.3">
      <c r="A14" s="26" t="s">
        <v>152</v>
      </c>
      <c r="B14" s="18"/>
      <c r="C14" s="18"/>
      <c r="D14" s="19"/>
      <c r="E14" s="15"/>
      <c r="F14" s="22">
        <f t="shared" si="0"/>
        <v>0</v>
      </c>
      <c r="H14" s="26" t="s">
        <v>28</v>
      </c>
      <c r="I14" s="18"/>
      <c r="J14" s="18"/>
      <c r="K14" s="19"/>
      <c r="L14" s="15"/>
      <c r="M14" s="22">
        <f>SUM(IF(I14&gt;=0.01,I14*4.33,IF(J14&gt;=0.01,J14,IF(K14&gt;=0.01,K14/12))))</f>
        <v>0</v>
      </c>
    </row>
    <row r="15" spans="1:13" x14ac:dyDescent="0.3">
      <c r="A15" s="26" t="s">
        <v>154</v>
      </c>
      <c r="B15" s="18"/>
      <c r="C15" s="18"/>
      <c r="D15" s="19"/>
      <c r="E15" s="15"/>
      <c r="F15" s="22">
        <f t="shared" si="0"/>
        <v>0</v>
      </c>
      <c r="I15" s="7"/>
      <c r="J15" s="7"/>
      <c r="K15" s="7"/>
      <c r="L15" s="12"/>
    </row>
    <row r="16" spans="1:13" ht="15" thickBot="1" x14ac:dyDescent="0.35">
      <c r="A16" s="26" t="s">
        <v>155</v>
      </c>
      <c r="B16" s="18"/>
      <c r="C16" s="18"/>
      <c r="D16" s="19"/>
      <c r="E16" s="15"/>
      <c r="F16" s="22">
        <f t="shared" si="0"/>
        <v>0</v>
      </c>
      <c r="H16" s="6"/>
      <c r="I16" s="11"/>
      <c r="J16" s="7"/>
      <c r="K16" s="47" t="s">
        <v>29</v>
      </c>
      <c r="L16" s="47"/>
      <c r="M16" s="14">
        <f>SUM(F2:F36)</f>
        <v>0</v>
      </c>
    </row>
    <row r="17" spans="1:6" ht="15" thickTop="1" x14ac:dyDescent="0.3">
      <c r="A17" s="26" t="s">
        <v>156</v>
      </c>
      <c r="B17" s="18"/>
      <c r="C17" s="18"/>
      <c r="D17" s="19"/>
      <c r="E17" s="15"/>
      <c r="F17" s="22">
        <f t="shared" si="0"/>
        <v>0</v>
      </c>
    </row>
    <row r="18" spans="1:6" x14ac:dyDescent="0.3">
      <c r="A18" s="26" t="s">
        <v>157</v>
      </c>
      <c r="B18" s="18"/>
      <c r="C18" s="18"/>
      <c r="D18" s="19"/>
      <c r="E18" s="15"/>
      <c r="F18" s="22">
        <f t="shared" si="0"/>
        <v>0</v>
      </c>
    </row>
    <row r="19" spans="1:6" x14ac:dyDescent="0.3">
      <c r="A19" s="26" t="s">
        <v>158</v>
      </c>
      <c r="B19" s="18"/>
      <c r="C19" s="18"/>
      <c r="D19" s="19"/>
      <c r="E19" s="15"/>
      <c r="F19" s="22">
        <f t="shared" si="0"/>
        <v>0</v>
      </c>
    </row>
    <row r="20" spans="1:6" x14ac:dyDescent="0.3">
      <c r="A20" s="26" t="s">
        <v>159</v>
      </c>
      <c r="B20" s="18"/>
      <c r="C20" s="18"/>
      <c r="D20" s="19"/>
      <c r="E20" s="15"/>
      <c r="F20" s="22">
        <f t="shared" si="0"/>
        <v>0</v>
      </c>
    </row>
    <row r="21" spans="1:6" x14ac:dyDescent="0.3">
      <c r="A21" s="26" t="s">
        <v>160</v>
      </c>
      <c r="B21" s="18"/>
      <c r="C21" s="18"/>
      <c r="D21" s="19"/>
      <c r="E21" s="15"/>
      <c r="F21" s="22">
        <f t="shared" si="0"/>
        <v>0</v>
      </c>
    </row>
    <row r="22" spans="1:6" x14ac:dyDescent="0.3">
      <c r="A22" s="26" t="s">
        <v>161</v>
      </c>
      <c r="B22" s="18"/>
      <c r="C22" s="18"/>
      <c r="D22" s="19"/>
      <c r="E22" s="15"/>
      <c r="F22" s="22">
        <f t="shared" si="0"/>
        <v>0</v>
      </c>
    </row>
    <row r="23" spans="1:6" x14ac:dyDescent="0.3">
      <c r="A23" s="26" t="s">
        <v>162</v>
      </c>
      <c r="B23" s="18"/>
      <c r="C23" s="18"/>
      <c r="D23" s="19"/>
      <c r="E23" s="15"/>
      <c r="F23" s="22">
        <f t="shared" si="0"/>
        <v>0</v>
      </c>
    </row>
    <row r="24" spans="1:6" x14ac:dyDescent="0.3">
      <c r="A24" s="26" t="s">
        <v>163</v>
      </c>
      <c r="B24" s="18"/>
      <c r="C24" s="18"/>
      <c r="D24" s="19"/>
      <c r="E24" s="15"/>
      <c r="F24" s="22">
        <f t="shared" si="0"/>
        <v>0</v>
      </c>
    </row>
    <row r="34" s="5" customFormat="1" x14ac:dyDescent="0.3"/>
  </sheetData>
  <mergeCells count="10">
    <mergeCell ref="K16:L16"/>
    <mergeCell ref="I2:I3"/>
    <mergeCell ref="J2:J3"/>
    <mergeCell ref="K2:K3"/>
    <mergeCell ref="M2:M3"/>
    <mergeCell ref="B1:M1"/>
    <mergeCell ref="B2:B3"/>
    <mergeCell ref="C2:C3"/>
    <mergeCell ref="D2:D3"/>
    <mergeCell ref="F2:F3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824AC-31E4-4986-8AC5-E07741883CA4}">
  <sheetPr>
    <tabColor theme="4" tint="-0.249977111117893"/>
  </sheetPr>
  <dimension ref="A1:E29"/>
  <sheetViews>
    <sheetView showGridLines="0" zoomScaleNormal="100" workbookViewId="0">
      <selection activeCell="B18" sqref="B18"/>
    </sheetView>
  </sheetViews>
  <sheetFormatPr defaultRowHeight="14.4" x14ac:dyDescent="0.3"/>
  <cols>
    <col min="1" max="1" width="20.44140625" bestFit="1" customWidth="1"/>
    <col min="2" max="2" width="12.88671875" bestFit="1" customWidth="1"/>
    <col min="3" max="3" width="10.77734375" bestFit="1" customWidth="1"/>
    <col min="4" max="4" width="4.88671875" customWidth="1"/>
  </cols>
  <sheetData>
    <row r="1" spans="1:5" ht="45" customHeight="1" x14ac:dyDescent="0.45">
      <c r="B1" s="37"/>
      <c r="C1" s="37"/>
      <c r="D1" s="8"/>
      <c r="E1" s="8"/>
    </row>
    <row r="2" spans="1:5" ht="14.4" customHeight="1" x14ac:dyDescent="0.45">
      <c r="B2" s="35" t="s">
        <v>168</v>
      </c>
      <c r="C2" s="35" t="s">
        <v>169</v>
      </c>
      <c r="D2" s="8"/>
      <c r="E2" s="8"/>
    </row>
    <row r="3" spans="1:5" s="5" customFormat="1" x14ac:dyDescent="0.3">
      <c r="A3" s="6"/>
      <c r="B3" s="35"/>
      <c r="C3" s="35"/>
    </row>
    <row r="4" spans="1:5" s="5" customFormat="1" x14ac:dyDescent="0.3">
      <c r="A4" s="33" t="s">
        <v>32</v>
      </c>
      <c r="B4" s="30">
        <f>'Household BIlls'!M15</f>
        <v>0</v>
      </c>
      <c r="C4" s="30">
        <f>B4*12</f>
        <v>0</v>
      </c>
    </row>
    <row r="5" spans="1:5" s="5" customFormat="1" x14ac:dyDescent="0.3">
      <c r="A5" s="33" t="s">
        <v>57</v>
      </c>
      <c r="B5" s="30">
        <f>'Living Costs'!M13</f>
        <v>0</v>
      </c>
      <c r="C5" s="30">
        <f t="shared" ref="C5:C9" si="0">B5*12</f>
        <v>0</v>
      </c>
    </row>
    <row r="6" spans="1:5" s="5" customFormat="1" x14ac:dyDescent="0.3">
      <c r="A6" s="33" t="s">
        <v>174</v>
      </c>
      <c r="B6" s="30">
        <f>'Finance and Insurance'!M17</f>
        <v>0</v>
      </c>
      <c r="C6" s="30">
        <f t="shared" si="0"/>
        <v>0</v>
      </c>
    </row>
    <row r="7" spans="1:5" s="5" customFormat="1" x14ac:dyDescent="0.3">
      <c r="A7" s="33" t="s">
        <v>104</v>
      </c>
      <c r="B7" s="30">
        <f>'Family and Friends'!M18</f>
        <v>0</v>
      </c>
      <c r="C7" s="30">
        <f t="shared" si="0"/>
        <v>0</v>
      </c>
    </row>
    <row r="8" spans="1:5" s="5" customFormat="1" x14ac:dyDescent="0.3">
      <c r="A8" s="33" t="s">
        <v>125</v>
      </c>
      <c r="B8" s="30">
        <f>Travel!M11</f>
        <v>0</v>
      </c>
      <c r="C8" s="30">
        <f t="shared" si="0"/>
        <v>0</v>
      </c>
    </row>
    <row r="9" spans="1:5" s="5" customFormat="1" x14ac:dyDescent="0.3">
      <c r="A9" s="33" t="s">
        <v>141</v>
      </c>
      <c r="B9" s="30">
        <f>Leisure!M16</f>
        <v>0</v>
      </c>
      <c r="C9" s="30">
        <f t="shared" si="0"/>
        <v>0</v>
      </c>
    </row>
    <row r="10" spans="1:5" s="5" customFormat="1" x14ac:dyDescent="0.3">
      <c r="B10" s="6"/>
      <c r="C10" s="6"/>
    </row>
    <row r="11" spans="1:5" x14ac:dyDescent="0.3">
      <c r="A11" s="25" t="s">
        <v>0</v>
      </c>
      <c r="B11" s="34">
        <f>Income!M16</f>
        <v>0</v>
      </c>
      <c r="C11" s="34">
        <f>B11*12</f>
        <v>0</v>
      </c>
    </row>
    <row r="12" spans="1:5" x14ac:dyDescent="0.3">
      <c r="A12" s="25" t="s">
        <v>170</v>
      </c>
      <c r="B12" s="34">
        <f>SUM(B4:B9)</f>
        <v>0</v>
      </c>
      <c r="C12" s="34">
        <f>B12*12</f>
        <v>0</v>
      </c>
    </row>
    <row r="13" spans="1:5" x14ac:dyDescent="0.3">
      <c r="A13" s="6"/>
      <c r="B13" s="1"/>
      <c r="C13" s="1"/>
    </row>
    <row r="14" spans="1:5" ht="15" thickBot="1" x14ac:dyDescent="0.35">
      <c r="A14" s="25" t="s">
        <v>171</v>
      </c>
      <c r="B14" s="14">
        <f>B11-B12</f>
        <v>0</v>
      </c>
      <c r="C14" s="14">
        <f>C11-C12</f>
        <v>0</v>
      </c>
    </row>
    <row r="15" spans="1:5" ht="15" thickTop="1" x14ac:dyDescent="0.3">
      <c r="A15" s="6"/>
      <c r="B15" s="2"/>
      <c r="C15" s="2"/>
    </row>
    <row r="16" spans="1:5" x14ac:dyDescent="0.3">
      <c r="A16" s="6"/>
      <c r="B16" s="2"/>
      <c r="C16" s="2"/>
    </row>
    <row r="17" spans="1:3" x14ac:dyDescent="0.3">
      <c r="A17" s="6"/>
      <c r="B17" s="2"/>
      <c r="C17" s="2"/>
    </row>
    <row r="18" spans="1:3" x14ac:dyDescent="0.3">
      <c r="A18" s="6"/>
      <c r="B18" s="2"/>
      <c r="C18" s="2"/>
    </row>
    <row r="19" spans="1:3" x14ac:dyDescent="0.3">
      <c r="A19" s="6"/>
      <c r="B19" s="2"/>
      <c r="C19" s="2"/>
    </row>
    <row r="20" spans="1:3" x14ac:dyDescent="0.3">
      <c r="A20" s="6"/>
      <c r="B20" s="2"/>
      <c r="C20" s="2"/>
    </row>
    <row r="21" spans="1:3" x14ac:dyDescent="0.3">
      <c r="A21" s="6"/>
      <c r="B21" s="2"/>
      <c r="C21" s="2"/>
    </row>
    <row r="22" spans="1:3" x14ac:dyDescent="0.3">
      <c r="A22" s="6"/>
      <c r="B22" s="2"/>
      <c r="C22" s="2"/>
    </row>
    <row r="23" spans="1:3" x14ac:dyDescent="0.3">
      <c r="A23" s="6"/>
      <c r="B23" s="2"/>
      <c r="C23" s="2"/>
    </row>
    <row r="24" spans="1:3" x14ac:dyDescent="0.3">
      <c r="A24" s="6"/>
      <c r="B24" s="2"/>
      <c r="C24" s="2"/>
    </row>
    <row r="25" spans="1:3" x14ac:dyDescent="0.3">
      <c r="A25" s="6"/>
      <c r="B25" s="2"/>
      <c r="C25" s="2"/>
    </row>
    <row r="26" spans="1:3" x14ac:dyDescent="0.3">
      <c r="A26" s="6"/>
      <c r="B26" s="2"/>
      <c r="C26" s="2"/>
    </row>
    <row r="27" spans="1:3" x14ac:dyDescent="0.3">
      <c r="A27" s="6"/>
      <c r="B27" s="2"/>
      <c r="C27" s="2"/>
    </row>
    <row r="28" spans="1:3" x14ac:dyDescent="0.3">
      <c r="A28" s="6"/>
      <c r="B28" s="2"/>
      <c r="C28" s="2"/>
    </row>
    <row r="29" spans="1:3" x14ac:dyDescent="0.3">
      <c r="A29" s="6"/>
    </row>
  </sheetData>
  <mergeCells count="3">
    <mergeCell ref="B1:C1"/>
    <mergeCell ref="C2:C3"/>
    <mergeCell ref="B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</vt:lpstr>
      <vt:lpstr>Household BIlls</vt:lpstr>
      <vt:lpstr>Living Costs</vt:lpstr>
      <vt:lpstr>Finance and Insurance</vt:lpstr>
      <vt:lpstr>Family and Friends</vt:lpstr>
      <vt:lpstr>Travel</vt:lpstr>
      <vt:lpstr>Leisure</vt:lpstr>
      <vt:lpstr>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Zak Goodwill</dc:creator>
  <cp:lastModifiedBy>Zak Goodwill</cp:lastModifiedBy>
  <dcterms:created xsi:type="dcterms:W3CDTF">2022-02-22T10:38:41Z</dcterms:created>
  <dcterms:modified xsi:type="dcterms:W3CDTF">2022-03-01T11:09:57Z</dcterms:modified>
</cp:coreProperties>
</file>